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15600" windowHeight="11040"/>
  </bookViews>
  <sheets>
    <sheet name="Sayfa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1" l="1"/>
  <c r="G6" i="1"/>
  <c r="F7" i="1"/>
  <c r="G7" i="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s="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s="1"/>
  <c r="F59" i="1"/>
  <c r="G59" i="1"/>
  <c r="F60" i="1"/>
  <c r="G60" i="1"/>
  <c r="F61" i="1"/>
  <c r="G61" i="1"/>
  <c r="F62" i="1"/>
  <c r="G62" i="1"/>
  <c r="F63" i="1"/>
  <c r="G63" i="1"/>
  <c r="F64" i="1"/>
  <c r="G64" i="1"/>
  <c r="F65" i="1"/>
  <c r="G65" i="1"/>
  <c r="F66" i="1"/>
  <c r="G66" i="1"/>
  <c r="I53" i="1"/>
  <c r="J53" i="1" s="1"/>
  <c r="I52" i="1"/>
  <c r="J52" i="1" s="1"/>
  <c r="I66" i="1"/>
  <c r="J66" i="1" s="1"/>
  <c r="I39" i="1"/>
  <c r="J39" i="1" s="1"/>
  <c r="I59" i="1"/>
  <c r="I60" i="1"/>
  <c r="I62" i="1"/>
  <c r="I6" i="1"/>
  <c r="I58" i="1" l="1"/>
  <c r="J58" i="1" s="1"/>
  <c r="I42" i="1"/>
  <c r="J42" i="1" s="1"/>
  <c r="J59" i="1"/>
  <c r="J62" i="1"/>
  <c r="J60" i="1"/>
  <c r="I61" i="1"/>
  <c r="J61" i="1" s="1"/>
  <c r="I57" i="1"/>
  <c r="J57" i="1" s="1"/>
  <c r="I7" i="1" l="1"/>
  <c r="I8" i="1"/>
  <c r="I9" i="1"/>
  <c r="I10" i="1"/>
  <c r="I11" i="1"/>
  <c r="I12" i="1"/>
  <c r="I13" i="1"/>
  <c r="I63" i="1"/>
  <c r="I64" i="1"/>
  <c r="I65" i="1"/>
  <c r="I14" i="1"/>
  <c r="I15" i="1"/>
  <c r="I16" i="1"/>
  <c r="I17" i="1"/>
  <c r="I18" i="1"/>
  <c r="I19" i="1"/>
  <c r="I20" i="1"/>
  <c r="I21" i="1"/>
  <c r="I22" i="1"/>
  <c r="I23" i="1"/>
  <c r="I24" i="1"/>
  <c r="I25" i="1"/>
  <c r="I26" i="1"/>
  <c r="I27" i="1"/>
  <c r="I28" i="1"/>
  <c r="I29" i="1"/>
  <c r="I30" i="1"/>
  <c r="I31" i="1"/>
  <c r="I32" i="1"/>
  <c r="I33" i="1"/>
  <c r="I34" i="1"/>
  <c r="I35" i="1"/>
  <c r="I36" i="1"/>
  <c r="I37" i="1"/>
  <c r="I38" i="1"/>
  <c r="I40" i="1"/>
  <c r="I41" i="1"/>
  <c r="I43" i="1"/>
  <c r="I44" i="1"/>
  <c r="I45" i="1"/>
  <c r="I46" i="1"/>
  <c r="I47" i="1"/>
  <c r="I48" i="1"/>
  <c r="I49" i="1"/>
  <c r="I50" i="1"/>
  <c r="I51" i="1"/>
  <c r="I54" i="1"/>
  <c r="I55" i="1"/>
  <c r="I56" i="1"/>
  <c r="J65" i="1" l="1"/>
  <c r="J7" i="1" l="1"/>
  <c r="J8" i="1"/>
  <c r="J9" i="1"/>
  <c r="J10" i="1"/>
  <c r="J11" i="1"/>
  <c r="J12" i="1"/>
  <c r="J13" i="1"/>
  <c r="J63" i="1"/>
  <c r="J64" i="1"/>
  <c r="J14" i="1"/>
  <c r="J15" i="1"/>
  <c r="J16" i="1"/>
  <c r="J17" i="1"/>
  <c r="J18" i="1"/>
  <c r="J19" i="1"/>
  <c r="J20" i="1"/>
  <c r="J21" i="1"/>
  <c r="J22" i="1"/>
  <c r="J23" i="1"/>
  <c r="J24" i="1"/>
  <c r="J25" i="1"/>
  <c r="J26" i="1"/>
  <c r="J27" i="1"/>
  <c r="J28" i="1"/>
  <c r="J29" i="1"/>
  <c r="J30" i="1"/>
  <c r="J31" i="1"/>
  <c r="J32" i="1"/>
  <c r="J33" i="1"/>
  <c r="J34" i="1"/>
  <c r="J35" i="1"/>
  <c r="J36" i="1"/>
  <c r="J37" i="1"/>
  <c r="J38" i="1"/>
  <c r="J40" i="1"/>
  <c r="J41" i="1"/>
  <c r="J43" i="1"/>
  <c r="J44" i="1"/>
  <c r="J45" i="1"/>
  <c r="J46" i="1"/>
  <c r="J47" i="1"/>
  <c r="J48" i="1"/>
  <c r="J49" i="1"/>
  <c r="J50" i="1"/>
  <c r="J51" i="1"/>
  <c r="J54" i="1"/>
  <c r="J55" i="1"/>
  <c r="J56" i="1"/>
  <c r="J6" i="1" l="1"/>
</calcChain>
</file>

<file path=xl/sharedStrings.xml><?xml version="1.0" encoding="utf-8"?>
<sst xmlns="http://schemas.openxmlformats.org/spreadsheetml/2006/main" count="198" uniqueCount="134">
  <si>
    <t xml:space="preserve">Sıra No  </t>
  </si>
  <si>
    <t>Mera Yayla Otlatma kapasitesi (KBHB)*</t>
  </si>
  <si>
    <t>Tahmini Bedel (TL)</t>
  </si>
  <si>
    <t>Kiralanacak Alan Miktarı (da)</t>
  </si>
  <si>
    <t>Bingöl-Merkez</t>
  </si>
  <si>
    <t>Yukarı Uzunsavat</t>
  </si>
  <si>
    <t>Aşağı Uzunsavat</t>
  </si>
  <si>
    <t>Boğlan-Terazin</t>
  </si>
  <si>
    <t>Boğlan-Avgani</t>
  </si>
  <si>
    <t>Boğlan-Gahuran</t>
  </si>
  <si>
    <t>Boğlan-Musadüzü</t>
  </si>
  <si>
    <t>Bingöl-Karlıova</t>
  </si>
  <si>
    <t>Kızılçubuk-Dolaman</t>
  </si>
  <si>
    <t>Kaynarpınar-Horhor</t>
  </si>
  <si>
    <t>Kaynarpınar-Aktaş Çavuşlu</t>
  </si>
  <si>
    <t>Hasanova-Sincik Yaylası</t>
  </si>
  <si>
    <t>Bingöl-Yayladere</t>
  </si>
  <si>
    <t xml:space="preserve">Bingöl-Yedisu </t>
  </si>
  <si>
    <t>Kaşıklı-Andoz</t>
  </si>
  <si>
    <t>Bingöl-Kiğı</t>
  </si>
  <si>
    <t>İl-İlçe Adı</t>
  </si>
  <si>
    <t>Ada/Parsel Numarası</t>
  </si>
  <si>
    <t>358/1</t>
  </si>
  <si>
    <t>Bingöl-Solhan</t>
  </si>
  <si>
    <t>Köy/Mahalle  ve Mera/Yayla Adı</t>
  </si>
  <si>
    <t>Kiralama Süresi (gün)</t>
  </si>
  <si>
    <t>Kazanlı-Şip Tepeleri</t>
  </si>
  <si>
    <t>144/1, 146/1</t>
  </si>
  <si>
    <t>Yavuztaş- Sülbüs Yamacı</t>
  </si>
  <si>
    <t>118/131</t>
  </si>
  <si>
    <t>Hasanova-Karaşah Yaylası</t>
  </si>
  <si>
    <t>Hasanova-Hışhişik Yaylası</t>
  </si>
  <si>
    <t>G.pertek-Çiçekli M. Meh.</t>
  </si>
  <si>
    <t>Eskişehir-Kiğı Yaylası</t>
  </si>
  <si>
    <t>138/1</t>
  </si>
  <si>
    <t>113/148</t>
  </si>
  <si>
    <t>313/1</t>
  </si>
  <si>
    <t>101/446</t>
  </si>
  <si>
    <t>101/445</t>
  </si>
  <si>
    <t>Gökçekanat-Şakşak Sırtı Altı</t>
  </si>
  <si>
    <t>Oğuldere-Bulguran Yaylası</t>
  </si>
  <si>
    <t>Gökçeli-Or Yaylası</t>
  </si>
  <si>
    <t>117/20,117/21</t>
  </si>
  <si>
    <t>Bingöl-Adaklı</t>
  </si>
  <si>
    <t>Ölmez Köyü-Ölmez Yaylası</t>
  </si>
  <si>
    <t xml:space="preserve">
BİNGÖL İL MERA KOMİSYONU BAŞKANLIĞINDAN 
2021 YILINDA KİRAYA VERİLECEK YAYLA VE MERALARIN LİSTESİ
</t>
  </si>
  <si>
    <t>Bilice-Bilice Yaylası</t>
  </si>
  <si>
    <t>Bilice-Bilice Merası</t>
  </si>
  <si>
    <t>133/1</t>
  </si>
  <si>
    <t>233/162</t>
  </si>
  <si>
    <t xml:space="preserve">Gökçekanat-A.Şakşak Sırtı </t>
  </si>
  <si>
    <t>109/1</t>
  </si>
  <si>
    <t>Topraklık-Topraklık Yaylası</t>
  </si>
  <si>
    <t>Çomak-Çomak Merası</t>
  </si>
  <si>
    <t>Tekbaş-Tekbaş Merası</t>
  </si>
  <si>
    <t>Akımlı</t>
  </si>
  <si>
    <t>Akımlı-Muko</t>
  </si>
  <si>
    <t>Mercan</t>
  </si>
  <si>
    <t>Çanakçı</t>
  </si>
  <si>
    <t>Bingöl Yayladere</t>
  </si>
  <si>
    <t>Hasköy</t>
  </si>
  <si>
    <t>356/1</t>
  </si>
  <si>
    <t>Bingöl -Yedisu</t>
  </si>
  <si>
    <t>Karapolat</t>
  </si>
  <si>
    <t>123/1</t>
  </si>
  <si>
    <t>126/5</t>
  </si>
  <si>
    <t>192/1</t>
  </si>
  <si>
    <t>125/1</t>
  </si>
  <si>
    <t>159/1</t>
  </si>
  <si>
    <t xml:space="preserve">Yavuztaş-B.Pınarı </t>
  </si>
  <si>
    <t>235/1</t>
  </si>
  <si>
    <t>Boğazköy</t>
  </si>
  <si>
    <t>Çiftlik/Yaşlıdere Düzlüğü</t>
  </si>
  <si>
    <t>0/503</t>
  </si>
  <si>
    <t>Tuzluca/Mikail</t>
  </si>
  <si>
    <t>121/1</t>
  </si>
  <si>
    <t>Gökçedal</t>
  </si>
  <si>
    <t>228/1-229/5</t>
  </si>
  <si>
    <t>141/1</t>
  </si>
  <si>
    <t>227/1</t>
  </si>
  <si>
    <t>Mutluca-Mihran ve Şeik</t>
  </si>
  <si>
    <t xml:space="preserve">Kaynarpınar-Siloper </t>
  </si>
  <si>
    <t>246/8</t>
  </si>
  <si>
    <t>102/15</t>
  </si>
  <si>
    <t>en fazla</t>
  </si>
  <si>
    <t>en az</t>
  </si>
  <si>
    <t>İhale Tarihi</t>
  </si>
  <si>
    <t>İhale Saati</t>
  </si>
  <si>
    <t>Akımlı-Haküstün</t>
  </si>
  <si>
    <t>179/1-1801</t>
  </si>
  <si>
    <t>113/43, 114/4, 116/3, 117/1,112/4</t>
  </si>
  <si>
    <t>Kızılçubuk-Eskiköm</t>
  </si>
  <si>
    <t>101/1</t>
  </si>
  <si>
    <t>Geçici Teminat Bedeli %25    (TL)</t>
  </si>
  <si>
    <t>Yaygınçayır-Kuruca</t>
  </si>
  <si>
    <t>Hasanova Mezrası</t>
  </si>
  <si>
    <t>Dallıtepe</t>
  </si>
  <si>
    <t>108/2</t>
  </si>
  <si>
    <t>Akçadamlar</t>
  </si>
  <si>
    <t>474/6</t>
  </si>
  <si>
    <t>127-14, 127-13,128/17</t>
  </si>
  <si>
    <t>Arıca</t>
  </si>
  <si>
    <t>448/11-480/1-481/1</t>
  </si>
  <si>
    <t>Akbinek Köyü</t>
  </si>
  <si>
    <t>177/2 ve 177/3</t>
  </si>
  <si>
    <t>Güngörsün</t>
  </si>
  <si>
    <t>343/17</t>
  </si>
  <si>
    <t>Çatmaoluk-Sevkar</t>
  </si>
  <si>
    <t>101/2</t>
  </si>
  <si>
    <t>Aysaklı</t>
  </si>
  <si>
    <t>103/3</t>
  </si>
  <si>
    <r>
      <t xml:space="preserve">A-2026 Yılı Otlatma Mevsimi için Bingöl İl ve İlçeleri sınırlarında bulunan ihtiyaç fazlası yayla ve meralar 2886 sayılı Devlet İhale Kanununun 51 (g) Maddesi hükümleri çerçevesinde aşağıdaki tarih ve saatlerde pazarlık usulü ile kiraya verilecektir.                                                                                                                                                                                                                                                                    </t>
    </r>
    <r>
      <rPr>
        <b/>
        <u/>
        <sz val="7.5"/>
        <color theme="1"/>
        <rFont val="Times New Roman"/>
        <family val="1"/>
        <charset val="162"/>
      </rPr>
      <t xml:space="preserve">B-İstenen belgeler: </t>
    </r>
    <r>
      <rPr>
        <b/>
        <sz val="7.5"/>
        <color theme="1"/>
        <rFont val="Times New Roman"/>
        <family val="1"/>
        <charset val="162"/>
      </rPr>
      <t xml:space="preserve">
1- Başvuru Dilekçesi ve İhale Şartnamesini Bingöl İl Tarım ve Orman Müdürlüğü Çayır, Mera ve Yem Bitkileri Şube Müdürlüğünden ücretsiz olarak temin edilecek. İhaleye katılacak olanlar Başvuru dilekçesini İhale tarihinden en az bir gün önce Çayır, Mera ve Yem Bitkileri Şube Müdürlüğüne teslim etmeleri zorunludur.
2- Birlik Üyeliği, Hayvancılık Bilgi Sistemi Kaydı (İşletme Tescil Belgesi)
3- Vukuatlı Nüfus Kayıt Örneği (Aynı adreste ne zamandan beri ikamet ettiği yazılacak).
4- %25 oranında Geçici Teminat Makbuzu ve Adli Sicil Kaydı( Geçici Teminatlar Bingöl Defterdarlık Muhasebe Müdürlüğüne yatırılacaktır.)
5- Noter Tasdikli Taahhütname
C-İhaleler Bingöl İl  Tarım ve Orman Müdürlüğü Toplantı Salonunda Mera İhale Komisyonu huzurunda yapılacaktır.İhaleye katılmak isteyenler belirtilen saatte ihale salonunun önünde hazır bulunmalıdır.
D-2886 Devlet İhale kanunun 54. maddesinde; "Taahhüdün, sözleşme ve şartname hükümlerine uygun olarak yerine getirilmesini sağlamak amacıyla, sözleşme yapılmasından önce müteahhit veya müşteriden ihale bedeli üzerinden hesaplanmak suretiyle % 6 oranında kesin teminat alınır. (Ek cümle:17/9/2004-5234/9 md.) Tasfiye idaresince yapılan taşınır mal satışlarında kesin teminat, ihale bedelinin % 6'sından az olamaz.
Müteahhit veya müşterinin bu zorunluluğa uymaması halinde, protesto çekmeye ve hüküm almaya gerek kalmaksızın ihale bozulur ve varsa geçici teminatı gelir kaydedilir.
Verilen kesin teminat, teminat olarak kabul edilen diğer değerlerle değiştirilebilir.Sözleşmenin yapılmasından sonra geçici teminat iade edilir."                                                                                                                                                                                                  E-Komisyon İhaleyi yapıp yapmamakta serbesttir.
F- İhaleler Bingöl Tarım ve Orman İl Müdürlüğü 2. Kat Toplantı salonunda yapılacaktır. İlan olunur.</t>
    </r>
  </si>
  <si>
    <t>Bingöl- Genç</t>
  </si>
  <si>
    <t>Yenisu</t>
  </si>
  <si>
    <t>157/1,158/1</t>
  </si>
  <si>
    <t>224/1,223/1</t>
  </si>
  <si>
    <t>135/4</t>
  </si>
  <si>
    <t>101/656</t>
  </si>
  <si>
    <t>0/726,108/1</t>
  </si>
  <si>
    <t>124/1, 125/1</t>
  </si>
  <si>
    <t>149/1-149/2</t>
  </si>
  <si>
    <t>115/4-148/1</t>
  </si>
  <si>
    <t>128/1</t>
  </si>
  <si>
    <t xml:space="preserve"> 180/1-177/1</t>
  </si>
  <si>
    <t>102/1</t>
  </si>
  <si>
    <t>104/2-103/1</t>
  </si>
  <si>
    <t>134/1</t>
  </si>
  <si>
    <t>108/4-106/4-107/3</t>
  </si>
  <si>
    <t>123/1-106/4-103/2</t>
  </si>
  <si>
    <t>107/2-116/1-113/1</t>
  </si>
  <si>
    <t>Kaynarpınar-Yukarıkayık</t>
  </si>
  <si>
    <t>Kaynarpınar-Aşağıkayık</t>
  </si>
  <si>
    <t>296/8</t>
  </si>
  <si>
    <t>295/2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</si>
</sst>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5" x14ac:knownFonts="1">
    <font>
      <sz val="11"/>
      <color theme="1"/>
      <name val="Calibri"/>
      <family val="2"/>
      <scheme val="minor"/>
    </font>
    <font>
      <sz val="8"/>
      <color rgb="FF000000"/>
      <name val="Times New Roman"/>
      <family val="1"/>
      <charset val="162"/>
    </font>
    <font>
      <sz val="7"/>
      <color theme="1"/>
      <name val="Calibri"/>
      <family val="2"/>
      <scheme val="minor"/>
    </font>
    <font>
      <b/>
      <sz val="10"/>
      <color theme="1"/>
      <name val="Times New Roman"/>
      <family val="1"/>
      <charset val="162"/>
    </font>
    <font>
      <sz val="8"/>
      <name val="Times New Roman"/>
      <family val="1"/>
      <charset val="162"/>
    </font>
    <font>
      <sz val="7"/>
      <name val="Calibri"/>
      <family val="2"/>
      <scheme val="minor"/>
    </font>
    <font>
      <sz val="7"/>
      <name val="Times New Roman"/>
      <family val="1"/>
      <charset val="162"/>
    </font>
    <font>
      <sz val="7"/>
      <color rgb="FFFF0000"/>
      <name val="Calibri"/>
      <family val="2"/>
      <scheme val="minor"/>
    </font>
    <font>
      <sz val="8"/>
      <color rgb="FFFF0000"/>
      <name val="Times New Roman"/>
      <family val="1"/>
      <charset val="162"/>
    </font>
    <font>
      <b/>
      <sz val="7"/>
      <color theme="1"/>
      <name val="Calibri"/>
      <family val="2"/>
      <scheme val="minor"/>
    </font>
    <font>
      <b/>
      <sz val="7"/>
      <name val="Calibri"/>
      <family val="2"/>
      <scheme val="minor"/>
    </font>
    <font>
      <b/>
      <sz val="7.5"/>
      <color theme="1"/>
      <name val="Times New Roman"/>
      <family val="1"/>
      <charset val="162"/>
    </font>
    <font>
      <b/>
      <u/>
      <sz val="7.5"/>
      <color theme="1"/>
      <name val="Times New Roman"/>
      <family val="1"/>
      <charset val="162"/>
    </font>
    <font>
      <sz val="9"/>
      <name val="Calibri"/>
      <family val="2"/>
      <scheme val="minor"/>
    </font>
    <font>
      <sz val="8"/>
      <color theme="1"/>
      <name val="Times New Roman"/>
      <family val="1"/>
      <charset val="16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 fontId="13" fillId="2" borderId="1" xfId="0" applyNumberFormat="1" applyFont="1" applyFill="1" applyBorder="1" applyAlignment="1">
      <alignment horizontal="left"/>
    </xf>
    <xf numFmtId="4"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20" fontId="14" fillId="2" borderId="1" xfId="0" applyNumberFormat="1" applyFont="1" applyFill="1" applyBorder="1"/>
    <xf numFmtId="0" fontId="2" fillId="2" borderId="0" xfId="0" applyFont="1" applyFill="1"/>
    <xf numFmtId="0" fontId="14" fillId="2" borderId="1" xfId="0" applyFont="1" applyFill="1" applyBorder="1"/>
    <xf numFmtId="1" fontId="14" fillId="2" borderId="1" xfId="0" applyNumberFormat="1" applyFont="1" applyFill="1" applyBorder="1" applyAlignment="1">
      <alignment horizontal="center"/>
    </xf>
    <xf numFmtId="0" fontId="14" fillId="2" borderId="1" xfId="0" applyFont="1" applyFill="1" applyBorder="1" applyAlignment="1">
      <alignment horizontal="center"/>
    </xf>
    <xf numFmtId="4" fontId="14" fillId="2" borderId="1" xfId="0" applyNumberFormat="1" applyFont="1" applyFill="1" applyBorder="1" applyAlignment="1">
      <alignment horizontal="center"/>
    </xf>
    <xf numFmtId="3" fontId="14" fillId="2" borderId="1" xfId="0" applyNumberFormat="1" applyFont="1" applyFill="1" applyBorder="1" applyAlignment="1">
      <alignment horizontal="center"/>
    </xf>
    <xf numFmtId="14" fontId="14" fillId="2" borderId="1" xfId="0" applyNumberFormat="1" applyFont="1" applyFill="1" applyBorder="1"/>
    <xf numFmtId="0" fontId="9" fillId="2" borderId="0" xfId="0" applyFont="1" applyFill="1"/>
    <xf numFmtId="0" fontId="10" fillId="2" borderId="0" xfId="0" applyFont="1" applyFill="1"/>
    <xf numFmtId="0" fontId="4" fillId="2" borderId="1" xfId="0" applyFont="1" applyFill="1" applyBorder="1" applyAlignment="1">
      <alignment horizontal="center" vertical="center" textRotation="90" wrapText="1"/>
    </xf>
    <xf numFmtId="1" fontId="4" fillId="2" borderId="1" xfId="0" applyNumberFormat="1" applyFont="1" applyFill="1" applyBorder="1" applyAlignment="1">
      <alignment horizontal="center" vertical="center" wrapText="1"/>
    </xf>
    <xf numFmtId="0" fontId="2" fillId="2" borderId="0" xfId="0" applyFont="1" applyFill="1" applyBorder="1"/>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4" fontId="1" fillId="2" borderId="0" xfId="0" applyNumberFormat="1"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20" fontId="4" fillId="2" borderId="0" xfId="0" applyNumberFormat="1" applyFont="1" applyFill="1" applyBorder="1" applyAlignment="1">
      <alignment horizontal="center"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4" fontId="8" fillId="2" borderId="0"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20" fontId="8" fillId="2" borderId="0" xfId="0" applyNumberFormat="1" applyFont="1" applyFill="1" applyBorder="1" applyAlignment="1">
      <alignment horizontal="center" vertical="center" wrapText="1"/>
    </xf>
    <xf numFmtId="0" fontId="7" fillId="2" borderId="0" xfId="0" applyFont="1" applyFill="1"/>
    <xf numFmtId="0" fontId="6" fillId="2" borderId="1" xfId="0" applyFont="1" applyFill="1" applyBorder="1" applyAlignment="1">
      <alignment horizontal="center" vertical="center" wrapText="1"/>
    </xf>
    <xf numFmtId="0" fontId="2" fillId="2" borderId="1" xfId="0" applyFont="1" applyFill="1" applyBorder="1" applyAlignment="1">
      <alignment horizontal="center"/>
    </xf>
    <xf numFmtId="0" fontId="6" fillId="2" borderId="0" xfId="0" applyFont="1" applyFill="1" applyBorder="1" applyAlignment="1">
      <alignment horizontal="center" vertical="center" wrapText="1"/>
    </xf>
    <xf numFmtId="0" fontId="5" fillId="2" borderId="0" xfId="0" applyFont="1" applyFill="1"/>
    <xf numFmtId="1" fontId="2" fillId="2" borderId="0" xfId="0" applyNumberFormat="1" applyFont="1" applyFill="1"/>
    <xf numFmtId="0" fontId="14" fillId="2" borderId="1" xfId="0" applyFont="1" applyFill="1" applyBorder="1" applyAlignment="1">
      <alignment horizontal="center" vertical="center"/>
    </xf>
    <xf numFmtId="0" fontId="11" fillId="2"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3" fillId="2" borderId="0" xfId="0" applyFont="1" applyFill="1" applyBorder="1" applyAlignment="1">
      <alignment horizontal="center" wrapText="1"/>
    </xf>
    <xf numFmtId="0" fontId="4" fillId="2" borderId="1" xfId="0" applyFont="1" applyFill="1" applyBorder="1" applyAlignment="1">
      <alignment horizontal="center" vertical="center" textRotation="90" wrapText="1"/>
    </xf>
    <xf numFmtId="0" fontId="6"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tabSelected="1" zoomScaleNormal="100" workbookViewId="0">
      <selection activeCell="F14" sqref="F14"/>
    </sheetView>
  </sheetViews>
  <sheetFormatPr defaultRowHeight="9" x14ac:dyDescent="0.15"/>
  <cols>
    <col min="1" max="1" width="0.28515625" style="7" customWidth="1"/>
    <col min="2" max="2" width="2.7109375" style="7" customWidth="1"/>
    <col min="3" max="3" width="14.28515625" style="7" bestFit="1" customWidth="1"/>
    <col min="4" max="4" width="22.5703125" style="7" bestFit="1" customWidth="1"/>
    <col min="5" max="5" width="8.140625" style="7" customWidth="1"/>
    <col min="6" max="6" width="6.7109375" style="7" customWidth="1"/>
    <col min="7" max="7" width="5" style="36" customWidth="1"/>
    <col min="8" max="8" width="13.7109375" style="7" bestFit="1" customWidth="1"/>
    <col min="9" max="10" width="8.28515625" style="7" bestFit="1" customWidth="1"/>
    <col min="11" max="11" width="13.85546875" style="7" customWidth="1"/>
    <col min="12" max="12" width="10.140625" style="7" customWidth="1"/>
    <col min="13" max="16384" width="9.140625" style="7"/>
  </cols>
  <sheetData>
    <row r="1" spans="1:22" ht="9" customHeight="1" x14ac:dyDescent="0.2">
      <c r="B1" s="40" t="s">
        <v>45</v>
      </c>
      <c r="C1" s="40"/>
      <c r="D1" s="40"/>
      <c r="E1" s="40"/>
      <c r="F1" s="40"/>
      <c r="G1" s="40"/>
      <c r="H1" s="40"/>
      <c r="I1" s="40"/>
      <c r="J1" s="40"/>
      <c r="K1" s="40"/>
      <c r="L1" s="14"/>
      <c r="M1" s="14"/>
    </row>
    <row r="2" spans="1:22" ht="185.25" customHeight="1" x14ac:dyDescent="0.15">
      <c r="B2" s="38" t="s">
        <v>111</v>
      </c>
      <c r="C2" s="38"/>
      <c r="D2" s="38"/>
      <c r="E2" s="38"/>
      <c r="F2" s="38"/>
      <c r="G2" s="38"/>
      <c r="H2" s="38"/>
      <c r="I2" s="38"/>
      <c r="J2" s="38"/>
      <c r="K2" s="38"/>
      <c r="L2" s="38"/>
      <c r="M2" s="38"/>
    </row>
    <row r="3" spans="1:22" ht="22.5" customHeight="1" x14ac:dyDescent="0.15">
      <c r="A3" s="15"/>
      <c r="B3" s="41" t="s">
        <v>0</v>
      </c>
      <c r="C3" s="39" t="s">
        <v>20</v>
      </c>
      <c r="D3" s="39" t="s">
        <v>24</v>
      </c>
      <c r="E3" s="39" t="s">
        <v>25</v>
      </c>
      <c r="F3" s="42" t="s">
        <v>1</v>
      </c>
      <c r="G3" s="42"/>
      <c r="H3" s="39" t="s">
        <v>21</v>
      </c>
      <c r="I3" s="39" t="s">
        <v>2</v>
      </c>
      <c r="J3" s="39" t="s">
        <v>93</v>
      </c>
      <c r="K3" s="39" t="s">
        <v>3</v>
      </c>
      <c r="L3" s="37" t="s">
        <v>86</v>
      </c>
      <c r="M3" s="37" t="s">
        <v>87</v>
      </c>
    </row>
    <row r="4" spans="1:22" ht="12.75" customHeight="1" x14ac:dyDescent="0.15">
      <c r="A4" s="15"/>
      <c r="B4" s="41"/>
      <c r="C4" s="39"/>
      <c r="D4" s="39"/>
      <c r="E4" s="39"/>
      <c r="F4" s="42"/>
      <c r="G4" s="42"/>
      <c r="H4" s="39"/>
      <c r="I4" s="39"/>
      <c r="J4" s="39"/>
      <c r="K4" s="39"/>
      <c r="L4" s="37"/>
      <c r="M4" s="37"/>
    </row>
    <row r="5" spans="1:22" ht="17.25" customHeight="1" x14ac:dyDescent="0.15">
      <c r="A5" s="15"/>
      <c r="B5" s="16"/>
      <c r="C5" s="39"/>
      <c r="D5" s="39"/>
      <c r="E5" s="39"/>
      <c r="F5" s="2" t="s">
        <v>84</v>
      </c>
      <c r="G5" s="17" t="s">
        <v>85</v>
      </c>
      <c r="H5" s="39"/>
      <c r="I5" s="39"/>
      <c r="J5" s="39"/>
      <c r="K5" s="39"/>
      <c r="L5" s="37"/>
      <c r="M5" s="37"/>
    </row>
    <row r="6" spans="1:22" ht="12.75" customHeight="1" x14ac:dyDescent="0.2">
      <c r="A6" s="15"/>
      <c r="B6" s="1">
        <v>1</v>
      </c>
      <c r="C6" s="1" t="s">
        <v>4</v>
      </c>
      <c r="D6" s="1" t="s">
        <v>5</v>
      </c>
      <c r="E6" s="2">
        <v>150</v>
      </c>
      <c r="F6" s="3">
        <f>K6/2.7</f>
        <v>806.29629629629619</v>
      </c>
      <c r="G6" s="3">
        <f>F6/2</f>
        <v>403.1481481481481</v>
      </c>
      <c r="H6" s="2" t="s">
        <v>116</v>
      </c>
      <c r="I6" s="4">
        <f>F6*40</f>
        <v>32251.851851851847</v>
      </c>
      <c r="J6" s="4">
        <f>CEILING(I6*0.25,0.01)</f>
        <v>8062.97</v>
      </c>
      <c r="K6" s="5">
        <v>2177</v>
      </c>
      <c r="L6" s="13">
        <v>46118</v>
      </c>
      <c r="M6" s="6">
        <v>0.41666666666666669</v>
      </c>
    </row>
    <row r="7" spans="1:22" ht="12.75" customHeight="1" x14ac:dyDescent="0.2">
      <c r="A7" s="15"/>
      <c r="B7" s="1">
        <v>2</v>
      </c>
      <c r="C7" s="1" t="s">
        <v>4</v>
      </c>
      <c r="D7" s="1" t="s">
        <v>6</v>
      </c>
      <c r="E7" s="2">
        <v>150</v>
      </c>
      <c r="F7" s="3">
        <f t="shared" ref="F7:F61" si="0">K7/2.7</f>
        <v>806.29629629629619</v>
      </c>
      <c r="G7" s="3">
        <f t="shared" ref="G7:G62" si="1">F7/2</f>
        <v>403.1481481481481</v>
      </c>
      <c r="H7" s="2" t="s">
        <v>116</v>
      </c>
      <c r="I7" s="4">
        <f>F7*40</f>
        <v>32251.851851851847</v>
      </c>
      <c r="J7" s="4">
        <f t="shared" ref="J7:J62" si="2">CEILING(I7*0.25,0.01)</f>
        <v>8062.97</v>
      </c>
      <c r="K7" s="5">
        <v>2177</v>
      </c>
      <c r="L7" s="13">
        <v>46118</v>
      </c>
      <c r="M7" s="6">
        <v>0.4236111111111111</v>
      </c>
    </row>
    <row r="8" spans="1:22" ht="12.75" customHeight="1" x14ac:dyDescent="0.2">
      <c r="A8" s="15"/>
      <c r="B8" s="1">
        <v>3</v>
      </c>
      <c r="C8" s="1" t="s">
        <v>4</v>
      </c>
      <c r="D8" s="1" t="s">
        <v>94</v>
      </c>
      <c r="E8" s="2">
        <v>150</v>
      </c>
      <c r="F8" s="3">
        <f t="shared" si="0"/>
        <v>814.81481481481478</v>
      </c>
      <c r="G8" s="3">
        <f t="shared" si="1"/>
        <v>407.40740740740739</v>
      </c>
      <c r="H8" s="2" t="s">
        <v>118</v>
      </c>
      <c r="I8" s="4">
        <f>F8*40</f>
        <v>32592.592592592591</v>
      </c>
      <c r="J8" s="4">
        <f t="shared" si="2"/>
        <v>8148.1500000000005</v>
      </c>
      <c r="K8" s="5">
        <v>2200</v>
      </c>
      <c r="L8" s="13">
        <v>46118</v>
      </c>
      <c r="M8" s="6">
        <v>0.43055555555555503</v>
      </c>
    </row>
    <row r="9" spans="1:22" ht="12.75" customHeight="1" x14ac:dyDescent="0.2">
      <c r="A9" s="15"/>
      <c r="B9" s="1">
        <v>4</v>
      </c>
      <c r="C9" s="1" t="s">
        <v>4</v>
      </c>
      <c r="D9" s="1" t="s">
        <v>96</v>
      </c>
      <c r="E9" s="2">
        <v>150</v>
      </c>
      <c r="F9" s="3">
        <f t="shared" si="0"/>
        <v>531.48148148148141</v>
      </c>
      <c r="G9" s="3">
        <f>F9/2</f>
        <v>265.7407407407407</v>
      </c>
      <c r="H9" s="2" t="s">
        <v>97</v>
      </c>
      <c r="I9" s="4">
        <f>F9*40</f>
        <v>21259.259259259255</v>
      </c>
      <c r="J9" s="4">
        <f t="shared" si="2"/>
        <v>5314.82</v>
      </c>
      <c r="K9" s="5">
        <v>1435</v>
      </c>
      <c r="L9" s="13">
        <v>46118</v>
      </c>
      <c r="M9" s="6">
        <v>0.4375</v>
      </c>
    </row>
    <row r="10" spans="1:22" ht="14.25" customHeight="1" x14ac:dyDescent="0.2">
      <c r="A10" s="15"/>
      <c r="B10" s="1">
        <v>5</v>
      </c>
      <c r="C10" s="1" t="s">
        <v>4</v>
      </c>
      <c r="D10" s="1" t="s">
        <v>41</v>
      </c>
      <c r="E10" s="2">
        <v>150</v>
      </c>
      <c r="F10" s="3">
        <f t="shared" si="0"/>
        <v>491.11111111111109</v>
      </c>
      <c r="G10" s="3">
        <f t="shared" si="1"/>
        <v>245.55555555555554</v>
      </c>
      <c r="H10" s="2" t="s">
        <v>42</v>
      </c>
      <c r="I10" s="4">
        <f t="shared" ref="I10:I62" si="3">F10*40</f>
        <v>19644.444444444445</v>
      </c>
      <c r="J10" s="4">
        <f t="shared" si="2"/>
        <v>4911.12</v>
      </c>
      <c r="K10" s="5">
        <v>1326</v>
      </c>
      <c r="L10" s="13">
        <v>46118</v>
      </c>
      <c r="M10" s="6">
        <v>0.44444444444444398</v>
      </c>
    </row>
    <row r="11" spans="1:22" ht="11.25" customHeight="1" x14ac:dyDescent="0.2">
      <c r="A11" s="15"/>
      <c r="B11" s="1">
        <v>6</v>
      </c>
      <c r="C11" s="1" t="s">
        <v>4</v>
      </c>
      <c r="D11" s="1" t="s">
        <v>39</v>
      </c>
      <c r="E11" s="2">
        <v>150</v>
      </c>
      <c r="F11" s="3">
        <f t="shared" si="0"/>
        <v>412.96296296296293</v>
      </c>
      <c r="G11" s="3">
        <f t="shared" si="1"/>
        <v>206.48148148148147</v>
      </c>
      <c r="H11" s="2" t="s">
        <v>124</v>
      </c>
      <c r="I11" s="4">
        <f t="shared" si="3"/>
        <v>16518.518518518518</v>
      </c>
      <c r="J11" s="4">
        <f t="shared" si="2"/>
        <v>4129.63</v>
      </c>
      <c r="K11" s="5">
        <v>1115</v>
      </c>
      <c r="L11" s="13">
        <v>46118</v>
      </c>
      <c r="M11" s="6">
        <v>0.45138888888888901</v>
      </c>
    </row>
    <row r="12" spans="1:22" ht="12" x14ac:dyDescent="0.2">
      <c r="A12" s="15"/>
      <c r="B12" s="1">
        <v>7</v>
      </c>
      <c r="C12" s="1" t="s">
        <v>4</v>
      </c>
      <c r="D12" s="1" t="s">
        <v>50</v>
      </c>
      <c r="E12" s="2">
        <v>150</v>
      </c>
      <c r="F12" s="3">
        <f t="shared" si="0"/>
        <v>459.99999999999994</v>
      </c>
      <c r="G12" s="3">
        <f t="shared" si="1"/>
        <v>229.99999999999997</v>
      </c>
      <c r="H12" s="2" t="s">
        <v>125</v>
      </c>
      <c r="I12" s="4">
        <f t="shared" si="3"/>
        <v>18399.999999999996</v>
      </c>
      <c r="J12" s="4">
        <f t="shared" si="2"/>
        <v>4600</v>
      </c>
      <c r="K12" s="5">
        <v>1242</v>
      </c>
      <c r="L12" s="13">
        <v>46118</v>
      </c>
      <c r="M12" s="6">
        <v>0.45833333333333298</v>
      </c>
    </row>
    <row r="13" spans="1:22" ht="11.25" customHeight="1" x14ac:dyDescent="0.2">
      <c r="A13" s="15"/>
      <c r="B13" s="1">
        <v>8</v>
      </c>
      <c r="C13" s="1" t="s">
        <v>4</v>
      </c>
      <c r="D13" s="1" t="s">
        <v>40</v>
      </c>
      <c r="E13" s="2">
        <v>150</v>
      </c>
      <c r="F13" s="3">
        <f t="shared" si="0"/>
        <v>1851.8518518518517</v>
      </c>
      <c r="G13" s="3">
        <f t="shared" si="1"/>
        <v>925.92592592592587</v>
      </c>
      <c r="H13" s="2" t="s">
        <v>75</v>
      </c>
      <c r="I13" s="4">
        <f t="shared" si="3"/>
        <v>74074.074074074073</v>
      </c>
      <c r="J13" s="4">
        <f t="shared" si="2"/>
        <v>18518.52</v>
      </c>
      <c r="K13" s="5">
        <v>5000</v>
      </c>
      <c r="L13" s="13">
        <v>46118</v>
      </c>
      <c r="M13" s="6">
        <v>0.46527777777777801</v>
      </c>
    </row>
    <row r="14" spans="1:22" ht="15" customHeight="1" x14ac:dyDescent="0.2">
      <c r="A14" s="15"/>
      <c r="B14" s="1">
        <v>9</v>
      </c>
      <c r="C14" s="1" t="s">
        <v>23</v>
      </c>
      <c r="D14" s="1" t="s">
        <v>7</v>
      </c>
      <c r="E14" s="2">
        <v>150</v>
      </c>
      <c r="F14" s="3">
        <f t="shared" si="0"/>
        <v>2037.037037037037</v>
      </c>
      <c r="G14" s="3">
        <f t="shared" si="1"/>
        <v>1018.5185185185185</v>
      </c>
      <c r="H14" s="2" t="s">
        <v>22</v>
      </c>
      <c r="I14" s="4">
        <f t="shared" si="3"/>
        <v>81481.481481481474</v>
      </c>
      <c r="J14" s="4">
        <f t="shared" si="2"/>
        <v>20370.38</v>
      </c>
      <c r="K14" s="5">
        <v>5500</v>
      </c>
      <c r="L14" s="13">
        <v>46118</v>
      </c>
      <c r="M14" s="6">
        <v>0.47222222222222199</v>
      </c>
    </row>
    <row r="15" spans="1:22" ht="12" customHeight="1" x14ac:dyDescent="0.2">
      <c r="A15" s="15"/>
      <c r="B15" s="1">
        <v>10</v>
      </c>
      <c r="C15" s="1" t="s">
        <v>23</v>
      </c>
      <c r="D15" s="1" t="s">
        <v>8</v>
      </c>
      <c r="E15" s="2">
        <v>150</v>
      </c>
      <c r="F15" s="3">
        <f t="shared" si="0"/>
        <v>740.74074074074065</v>
      </c>
      <c r="G15" s="3">
        <f t="shared" si="1"/>
        <v>370.37037037037032</v>
      </c>
      <c r="H15" s="2" t="s">
        <v>22</v>
      </c>
      <c r="I15" s="4">
        <f t="shared" si="3"/>
        <v>29629.629629629628</v>
      </c>
      <c r="J15" s="4">
        <f t="shared" si="2"/>
        <v>7407.41</v>
      </c>
      <c r="K15" s="5">
        <v>2000</v>
      </c>
      <c r="L15" s="13">
        <v>46118</v>
      </c>
      <c r="M15" s="6">
        <v>0.47916666666666602</v>
      </c>
      <c r="N15" s="18"/>
      <c r="O15" s="18"/>
      <c r="P15" s="18"/>
      <c r="Q15" s="18"/>
      <c r="R15" s="18"/>
      <c r="S15" s="18"/>
      <c r="T15" s="18"/>
      <c r="U15" s="18"/>
      <c r="V15" s="18"/>
    </row>
    <row r="16" spans="1:22" ht="12.75" customHeight="1" x14ac:dyDescent="0.2">
      <c r="A16" s="15"/>
      <c r="B16" s="1">
        <v>11</v>
      </c>
      <c r="C16" s="1" t="s">
        <v>23</v>
      </c>
      <c r="D16" s="1" t="s">
        <v>9</v>
      </c>
      <c r="E16" s="2">
        <v>150</v>
      </c>
      <c r="F16" s="3">
        <f t="shared" si="0"/>
        <v>1362.9629629629628</v>
      </c>
      <c r="G16" s="3">
        <f t="shared" si="1"/>
        <v>681.48148148148141</v>
      </c>
      <c r="H16" s="2" t="s">
        <v>22</v>
      </c>
      <c r="I16" s="4">
        <f t="shared" si="3"/>
        <v>54518.518518518511</v>
      </c>
      <c r="J16" s="4">
        <f t="shared" si="2"/>
        <v>13629.630000000001</v>
      </c>
      <c r="K16" s="5">
        <v>3680</v>
      </c>
      <c r="L16" s="13">
        <v>46118</v>
      </c>
      <c r="M16" s="6">
        <v>0.48611111111111099</v>
      </c>
      <c r="N16" s="19"/>
      <c r="O16" s="20"/>
      <c r="P16" s="21"/>
      <c r="Q16" s="20"/>
      <c r="R16" s="22"/>
      <c r="S16" s="22"/>
      <c r="T16" s="20"/>
      <c r="U16" s="23"/>
      <c r="V16" s="24"/>
    </row>
    <row r="17" spans="1:22" ht="12.75" customHeight="1" x14ac:dyDescent="0.2">
      <c r="A17" s="15"/>
      <c r="B17" s="1">
        <v>12</v>
      </c>
      <c r="C17" s="1" t="s">
        <v>23</v>
      </c>
      <c r="D17" s="1" t="s">
        <v>10</v>
      </c>
      <c r="E17" s="2">
        <v>150</v>
      </c>
      <c r="F17" s="3">
        <f t="shared" si="0"/>
        <v>1185.1851851851852</v>
      </c>
      <c r="G17" s="3">
        <f t="shared" ref="G17" si="4">F17/2</f>
        <v>592.59259259259261</v>
      </c>
      <c r="H17" s="2" t="s">
        <v>22</v>
      </c>
      <c r="I17" s="4">
        <f t="shared" si="3"/>
        <v>47407.407407407409</v>
      </c>
      <c r="J17" s="4">
        <f t="shared" si="2"/>
        <v>11851.86</v>
      </c>
      <c r="K17" s="5">
        <v>3200</v>
      </c>
      <c r="L17" s="13">
        <v>46118</v>
      </c>
      <c r="M17" s="6">
        <v>0.49305555555555503</v>
      </c>
      <c r="N17" s="19"/>
      <c r="O17" s="20"/>
      <c r="P17" s="21"/>
      <c r="Q17" s="20"/>
      <c r="R17" s="22"/>
      <c r="S17" s="22"/>
      <c r="T17" s="20"/>
      <c r="U17" s="23"/>
      <c r="V17" s="24"/>
    </row>
    <row r="18" spans="1:22" s="31" customFormat="1" ht="12.75" customHeight="1" x14ac:dyDescent="0.2">
      <c r="A18" s="15"/>
      <c r="B18" s="1">
        <v>13</v>
      </c>
      <c r="C18" s="1" t="s">
        <v>23</v>
      </c>
      <c r="D18" s="1" t="s">
        <v>80</v>
      </c>
      <c r="E18" s="2">
        <v>150</v>
      </c>
      <c r="F18" s="3">
        <f t="shared" si="0"/>
        <v>481.48148148148147</v>
      </c>
      <c r="G18" s="3">
        <f t="shared" si="1"/>
        <v>240.74074074074073</v>
      </c>
      <c r="H18" s="2" t="s">
        <v>83</v>
      </c>
      <c r="I18" s="4">
        <f t="shared" si="3"/>
        <v>19259.259259259259</v>
      </c>
      <c r="J18" s="4">
        <f t="shared" si="2"/>
        <v>4814.82</v>
      </c>
      <c r="K18" s="5">
        <v>1300</v>
      </c>
      <c r="L18" s="13">
        <v>46118</v>
      </c>
      <c r="M18" s="6">
        <v>0.5625</v>
      </c>
      <c r="N18" s="25"/>
      <c r="O18" s="26"/>
      <c r="P18" s="27"/>
      <c r="Q18" s="26"/>
      <c r="R18" s="28"/>
      <c r="S18" s="28"/>
      <c r="T18" s="26"/>
      <c r="U18" s="29"/>
      <c r="V18" s="30"/>
    </row>
    <row r="19" spans="1:22" ht="15.75" customHeight="1" x14ac:dyDescent="0.2">
      <c r="A19" s="15"/>
      <c r="B19" s="1">
        <v>14</v>
      </c>
      <c r="C19" s="1" t="s">
        <v>17</v>
      </c>
      <c r="D19" s="1" t="s">
        <v>32</v>
      </c>
      <c r="E19" s="2">
        <v>150</v>
      </c>
      <c r="F19" s="3">
        <f>K19/2.7</f>
        <v>640.74074074074065</v>
      </c>
      <c r="G19" s="3">
        <f t="shared" si="1"/>
        <v>320.37037037037032</v>
      </c>
      <c r="H19" s="32" t="s">
        <v>27</v>
      </c>
      <c r="I19" s="4">
        <f t="shared" si="3"/>
        <v>25629.629629629628</v>
      </c>
      <c r="J19" s="4">
        <f t="shared" si="2"/>
        <v>6407.41</v>
      </c>
      <c r="K19" s="5">
        <v>1730</v>
      </c>
      <c r="L19" s="13">
        <v>46119</v>
      </c>
      <c r="M19" s="6">
        <v>0.41666666666666669</v>
      </c>
    </row>
    <row r="20" spans="1:22" ht="12" x14ac:dyDescent="0.2">
      <c r="A20" s="15"/>
      <c r="B20" s="1">
        <v>15</v>
      </c>
      <c r="C20" s="1" t="s">
        <v>17</v>
      </c>
      <c r="D20" s="1" t="s">
        <v>18</v>
      </c>
      <c r="E20" s="2">
        <v>150</v>
      </c>
      <c r="F20" s="3">
        <f t="shared" si="0"/>
        <v>1296.2962962962963</v>
      </c>
      <c r="G20" s="3">
        <f t="shared" si="1"/>
        <v>648.14814814814815</v>
      </c>
      <c r="H20" s="2" t="s">
        <v>34</v>
      </c>
      <c r="I20" s="4">
        <f t="shared" si="3"/>
        <v>51851.851851851854</v>
      </c>
      <c r="J20" s="4">
        <f t="shared" si="2"/>
        <v>12962.970000000001</v>
      </c>
      <c r="K20" s="5">
        <v>3500</v>
      </c>
      <c r="L20" s="13">
        <v>46119</v>
      </c>
      <c r="M20" s="6">
        <v>0.4236111111111111</v>
      </c>
    </row>
    <row r="21" spans="1:22" ht="11.25" customHeight="1" x14ac:dyDescent="0.2">
      <c r="A21" s="15"/>
      <c r="B21" s="1">
        <v>16</v>
      </c>
      <c r="C21" s="1" t="s">
        <v>17</v>
      </c>
      <c r="D21" s="1" t="s">
        <v>56</v>
      </c>
      <c r="E21" s="2">
        <v>150</v>
      </c>
      <c r="F21" s="3">
        <f t="shared" si="0"/>
        <v>776.29629629629619</v>
      </c>
      <c r="G21" s="3">
        <f t="shared" si="1"/>
        <v>388.1481481481481</v>
      </c>
      <c r="H21" s="2" t="s">
        <v>77</v>
      </c>
      <c r="I21" s="4">
        <f t="shared" si="3"/>
        <v>31051.851851851847</v>
      </c>
      <c r="J21" s="4">
        <f t="shared" si="2"/>
        <v>7762.97</v>
      </c>
      <c r="K21" s="5">
        <v>2096</v>
      </c>
      <c r="L21" s="13">
        <v>46119</v>
      </c>
      <c r="M21" s="6">
        <v>0.43055555555555503</v>
      </c>
    </row>
    <row r="22" spans="1:22" ht="12" x14ac:dyDescent="0.2">
      <c r="A22" s="15"/>
      <c r="B22" s="1">
        <v>17</v>
      </c>
      <c r="C22" s="1" t="s">
        <v>17</v>
      </c>
      <c r="D22" s="1" t="s">
        <v>88</v>
      </c>
      <c r="E22" s="2">
        <v>150</v>
      </c>
      <c r="F22" s="3">
        <f t="shared" si="0"/>
        <v>555.55555555555554</v>
      </c>
      <c r="G22" s="3">
        <f t="shared" ref="G22:G23" si="5">F22/2</f>
        <v>277.77777777777777</v>
      </c>
      <c r="H22" s="2" t="s">
        <v>89</v>
      </c>
      <c r="I22" s="4">
        <f t="shared" si="3"/>
        <v>22222.222222222223</v>
      </c>
      <c r="J22" s="4">
        <f t="shared" si="2"/>
        <v>5555.56</v>
      </c>
      <c r="K22" s="5">
        <v>1500</v>
      </c>
      <c r="L22" s="13">
        <v>46119</v>
      </c>
      <c r="M22" s="6">
        <v>0.4375</v>
      </c>
    </row>
    <row r="23" spans="1:22" ht="11.25" customHeight="1" x14ac:dyDescent="0.2">
      <c r="A23" s="15"/>
      <c r="B23" s="1">
        <v>18</v>
      </c>
      <c r="C23" s="1" t="s">
        <v>62</v>
      </c>
      <c r="D23" s="1" t="s">
        <v>55</v>
      </c>
      <c r="E23" s="2">
        <v>150</v>
      </c>
      <c r="F23" s="3">
        <f t="shared" si="0"/>
        <v>833.33333333333326</v>
      </c>
      <c r="G23" s="3">
        <f t="shared" si="5"/>
        <v>416.66666666666663</v>
      </c>
      <c r="H23" s="2" t="s">
        <v>79</v>
      </c>
      <c r="I23" s="4">
        <f t="shared" si="3"/>
        <v>33333.333333333328</v>
      </c>
      <c r="J23" s="4">
        <f t="shared" si="2"/>
        <v>8333.34</v>
      </c>
      <c r="K23" s="5">
        <v>2250</v>
      </c>
      <c r="L23" s="13">
        <v>46119</v>
      </c>
      <c r="M23" s="6">
        <v>0.44444444444444398</v>
      </c>
    </row>
    <row r="24" spans="1:22" ht="12" x14ac:dyDescent="0.2">
      <c r="A24" s="15"/>
      <c r="B24" s="1">
        <v>19</v>
      </c>
      <c r="C24" s="1" t="s">
        <v>62</v>
      </c>
      <c r="D24" s="1" t="s">
        <v>63</v>
      </c>
      <c r="E24" s="2">
        <v>150</v>
      </c>
      <c r="F24" s="3">
        <f t="shared" si="0"/>
        <v>925.92592592592587</v>
      </c>
      <c r="G24" s="3">
        <f t="shared" si="1"/>
        <v>462.96296296296293</v>
      </c>
      <c r="H24" s="2" t="s">
        <v>126</v>
      </c>
      <c r="I24" s="4">
        <f t="shared" si="3"/>
        <v>37037.037037037036</v>
      </c>
      <c r="J24" s="4">
        <f t="shared" si="2"/>
        <v>9259.26</v>
      </c>
      <c r="K24" s="5">
        <v>2500</v>
      </c>
      <c r="L24" s="13">
        <v>46119</v>
      </c>
      <c r="M24" s="6">
        <v>0.45138888888888901</v>
      </c>
    </row>
    <row r="25" spans="1:22" ht="11.25" customHeight="1" x14ac:dyDescent="0.2">
      <c r="A25" s="15"/>
      <c r="B25" s="1">
        <v>20</v>
      </c>
      <c r="C25" s="1" t="s">
        <v>16</v>
      </c>
      <c r="D25" s="1" t="s">
        <v>98</v>
      </c>
      <c r="E25" s="2">
        <v>150</v>
      </c>
      <c r="F25" s="3">
        <f t="shared" si="0"/>
        <v>606.66666666666663</v>
      </c>
      <c r="G25" s="3">
        <f t="shared" si="1"/>
        <v>303.33333333333331</v>
      </c>
      <c r="H25" s="2" t="s">
        <v>99</v>
      </c>
      <c r="I25" s="4">
        <f t="shared" si="3"/>
        <v>24266.666666666664</v>
      </c>
      <c r="J25" s="4">
        <f t="shared" si="2"/>
        <v>6066.67</v>
      </c>
      <c r="K25" s="5">
        <v>1638</v>
      </c>
      <c r="L25" s="13">
        <v>46119</v>
      </c>
      <c r="M25" s="6">
        <v>0.45833333333333298</v>
      </c>
    </row>
    <row r="26" spans="1:22" ht="12" x14ac:dyDescent="0.2">
      <c r="A26" s="15"/>
      <c r="B26" s="1">
        <v>21</v>
      </c>
      <c r="C26" s="1" t="s">
        <v>16</v>
      </c>
      <c r="D26" s="1" t="s">
        <v>71</v>
      </c>
      <c r="E26" s="2">
        <v>150</v>
      </c>
      <c r="F26" s="3">
        <f t="shared" si="0"/>
        <v>461.85185185185185</v>
      </c>
      <c r="G26" s="3">
        <f t="shared" si="1"/>
        <v>230.92592592592592</v>
      </c>
      <c r="H26" s="32" t="s">
        <v>127</v>
      </c>
      <c r="I26" s="4">
        <f t="shared" si="3"/>
        <v>18474.074074074073</v>
      </c>
      <c r="J26" s="4">
        <f t="shared" si="2"/>
        <v>4618.5200000000004</v>
      </c>
      <c r="K26" s="5">
        <v>1247</v>
      </c>
      <c r="L26" s="13">
        <v>46119</v>
      </c>
      <c r="M26" s="6">
        <v>0.46527777777777801</v>
      </c>
    </row>
    <row r="27" spans="1:22" ht="11.25" customHeight="1" x14ac:dyDescent="0.2">
      <c r="A27" s="15"/>
      <c r="B27" s="1">
        <v>22</v>
      </c>
      <c r="C27" s="1" t="s">
        <v>16</v>
      </c>
      <c r="D27" s="1" t="s">
        <v>28</v>
      </c>
      <c r="E27" s="2">
        <v>150</v>
      </c>
      <c r="F27" s="3">
        <f t="shared" si="0"/>
        <v>999.99999999999989</v>
      </c>
      <c r="G27" s="3">
        <f t="shared" si="1"/>
        <v>499.99999999999994</v>
      </c>
      <c r="H27" s="2" t="s">
        <v>29</v>
      </c>
      <c r="I27" s="4">
        <f t="shared" si="3"/>
        <v>39999.999999999993</v>
      </c>
      <c r="J27" s="4">
        <f t="shared" si="2"/>
        <v>10000</v>
      </c>
      <c r="K27" s="5">
        <v>2700</v>
      </c>
      <c r="L27" s="13">
        <v>46119</v>
      </c>
      <c r="M27" s="6">
        <v>0.47222222222222199</v>
      </c>
    </row>
    <row r="28" spans="1:22" ht="22.5" x14ac:dyDescent="0.2">
      <c r="A28" s="15"/>
      <c r="B28" s="1">
        <v>23</v>
      </c>
      <c r="C28" s="1" t="s">
        <v>16</v>
      </c>
      <c r="D28" s="1" t="s">
        <v>76</v>
      </c>
      <c r="E28" s="2">
        <v>150</v>
      </c>
      <c r="F28" s="3">
        <f t="shared" si="0"/>
        <v>442.59259259259255</v>
      </c>
      <c r="G28" s="3">
        <f t="shared" si="1"/>
        <v>221.29629629629628</v>
      </c>
      <c r="H28" s="2" t="s">
        <v>128</v>
      </c>
      <c r="I28" s="4">
        <f t="shared" si="3"/>
        <v>17703.703703703701</v>
      </c>
      <c r="J28" s="4">
        <f t="shared" si="2"/>
        <v>4425.93</v>
      </c>
      <c r="K28" s="5">
        <v>1195</v>
      </c>
      <c r="L28" s="13">
        <v>46119</v>
      </c>
      <c r="M28" s="6">
        <v>0.47916666666666602</v>
      </c>
    </row>
    <row r="29" spans="1:22" ht="11.25" customHeight="1" x14ac:dyDescent="0.2">
      <c r="A29" s="15"/>
      <c r="B29" s="1">
        <v>24</v>
      </c>
      <c r="C29" s="1" t="s">
        <v>59</v>
      </c>
      <c r="D29" s="1" t="s">
        <v>60</v>
      </c>
      <c r="E29" s="2">
        <v>150</v>
      </c>
      <c r="F29" s="3">
        <f t="shared" si="0"/>
        <v>441.85185185185185</v>
      </c>
      <c r="G29" s="3">
        <f t="shared" si="1"/>
        <v>220.92592592592592</v>
      </c>
      <c r="H29" s="2" t="s">
        <v>61</v>
      </c>
      <c r="I29" s="4">
        <f t="shared" si="3"/>
        <v>17674.074074074073</v>
      </c>
      <c r="J29" s="4">
        <f t="shared" si="2"/>
        <v>4418.5200000000004</v>
      </c>
      <c r="K29" s="5">
        <v>1193</v>
      </c>
      <c r="L29" s="13">
        <v>46119</v>
      </c>
      <c r="M29" s="6">
        <v>0.48611111111111099</v>
      </c>
    </row>
    <row r="30" spans="1:22" ht="21" x14ac:dyDescent="0.2">
      <c r="A30" s="15"/>
      <c r="B30" s="1">
        <v>25</v>
      </c>
      <c r="C30" s="1" t="s">
        <v>16</v>
      </c>
      <c r="D30" s="1" t="s">
        <v>69</v>
      </c>
      <c r="E30" s="33">
        <v>150</v>
      </c>
      <c r="F30" s="3">
        <f t="shared" si="0"/>
        <v>1037.037037037037</v>
      </c>
      <c r="G30" s="3">
        <f t="shared" si="1"/>
        <v>518.51851851851848</v>
      </c>
      <c r="H30" s="32" t="s">
        <v>100</v>
      </c>
      <c r="I30" s="4">
        <f t="shared" si="3"/>
        <v>41481.481481481474</v>
      </c>
      <c r="J30" s="4">
        <f t="shared" si="2"/>
        <v>10370.380000000001</v>
      </c>
      <c r="K30" s="5">
        <v>2800</v>
      </c>
      <c r="L30" s="13">
        <v>46119</v>
      </c>
      <c r="M30" s="6">
        <v>0.49305555555555503</v>
      </c>
    </row>
    <row r="31" spans="1:22" ht="11.25" customHeight="1" x14ac:dyDescent="0.2">
      <c r="A31" s="15"/>
      <c r="B31" s="1">
        <v>26</v>
      </c>
      <c r="C31" s="1" t="s">
        <v>19</v>
      </c>
      <c r="D31" s="1" t="s">
        <v>33</v>
      </c>
      <c r="E31" s="2">
        <v>150</v>
      </c>
      <c r="F31" s="3">
        <f t="shared" si="0"/>
        <v>925.92592592592587</v>
      </c>
      <c r="G31" s="3">
        <f t="shared" si="1"/>
        <v>462.96296296296293</v>
      </c>
      <c r="H31" s="2" t="s">
        <v>70</v>
      </c>
      <c r="I31" s="4">
        <f t="shared" si="3"/>
        <v>37037.037037037036</v>
      </c>
      <c r="J31" s="4">
        <f t="shared" si="2"/>
        <v>9259.26</v>
      </c>
      <c r="K31" s="5">
        <v>2500</v>
      </c>
      <c r="L31" s="13">
        <v>46120</v>
      </c>
      <c r="M31" s="6">
        <v>0.41666666666666669</v>
      </c>
    </row>
    <row r="32" spans="1:22" ht="11.25" customHeight="1" x14ac:dyDescent="0.2">
      <c r="A32" s="15"/>
      <c r="B32" s="1">
        <v>27</v>
      </c>
      <c r="C32" s="1" t="s">
        <v>19</v>
      </c>
      <c r="D32" s="1" t="s">
        <v>47</v>
      </c>
      <c r="E32" s="2">
        <v>150</v>
      </c>
      <c r="F32" s="3">
        <f t="shared" si="0"/>
        <v>444.4444444444444</v>
      </c>
      <c r="G32" s="3">
        <f t="shared" si="1"/>
        <v>222.2222222222222</v>
      </c>
      <c r="H32" s="2" t="s">
        <v>49</v>
      </c>
      <c r="I32" s="4">
        <f t="shared" si="3"/>
        <v>17777.777777777777</v>
      </c>
      <c r="J32" s="4">
        <f t="shared" si="2"/>
        <v>4444.45</v>
      </c>
      <c r="K32" s="5">
        <v>1200</v>
      </c>
      <c r="L32" s="13">
        <v>46120</v>
      </c>
      <c r="M32" s="6">
        <v>0.4236111111111111</v>
      </c>
    </row>
    <row r="33" spans="1:22" ht="11.25" customHeight="1" x14ac:dyDescent="0.2">
      <c r="A33" s="15"/>
      <c r="B33" s="1">
        <v>28</v>
      </c>
      <c r="C33" s="1" t="s">
        <v>19</v>
      </c>
      <c r="D33" s="1" t="s">
        <v>46</v>
      </c>
      <c r="E33" s="2">
        <v>150</v>
      </c>
      <c r="F33" s="3">
        <f t="shared" si="0"/>
        <v>1481.4814814814813</v>
      </c>
      <c r="G33" s="3">
        <f t="shared" si="1"/>
        <v>740.74074074074065</v>
      </c>
      <c r="H33" s="2" t="s">
        <v>48</v>
      </c>
      <c r="I33" s="4">
        <f t="shared" si="3"/>
        <v>59259.259259259255</v>
      </c>
      <c r="J33" s="4">
        <f t="shared" si="2"/>
        <v>14814.82</v>
      </c>
      <c r="K33" s="5">
        <v>4000</v>
      </c>
      <c r="L33" s="13">
        <v>46120</v>
      </c>
      <c r="M33" s="6">
        <v>0.43055555555555503</v>
      </c>
    </row>
    <row r="34" spans="1:22" ht="12" x14ac:dyDescent="0.2">
      <c r="A34" s="15"/>
      <c r="B34" s="1">
        <v>29</v>
      </c>
      <c r="C34" s="1" t="s">
        <v>19</v>
      </c>
      <c r="D34" s="1" t="s">
        <v>44</v>
      </c>
      <c r="E34" s="2">
        <v>150</v>
      </c>
      <c r="F34" s="3">
        <f t="shared" si="0"/>
        <v>370.37037037037032</v>
      </c>
      <c r="G34" s="3">
        <f t="shared" si="1"/>
        <v>185.18518518518516</v>
      </c>
      <c r="H34" s="2" t="s">
        <v>51</v>
      </c>
      <c r="I34" s="4">
        <f t="shared" si="3"/>
        <v>14814.814814814814</v>
      </c>
      <c r="J34" s="4">
        <f t="shared" si="2"/>
        <v>3703.71</v>
      </c>
      <c r="K34" s="5">
        <v>1000</v>
      </c>
      <c r="L34" s="13">
        <v>46120</v>
      </c>
      <c r="M34" s="6">
        <v>0.4375</v>
      </c>
    </row>
    <row r="35" spans="1:22" ht="11.25" customHeight="1" x14ac:dyDescent="0.2">
      <c r="A35" s="15"/>
      <c r="B35" s="1">
        <v>30</v>
      </c>
      <c r="C35" s="1" t="s">
        <v>19</v>
      </c>
      <c r="D35" s="1" t="s">
        <v>52</v>
      </c>
      <c r="E35" s="2">
        <v>150</v>
      </c>
      <c r="F35" s="3">
        <f t="shared" si="0"/>
        <v>1297.037037037037</v>
      </c>
      <c r="G35" s="3">
        <f t="shared" si="1"/>
        <v>648.51851851851848</v>
      </c>
      <c r="H35" s="2" t="s">
        <v>66</v>
      </c>
      <c r="I35" s="4">
        <f t="shared" si="3"/>
        <v>51881.481481481474</v>
      </c>
      <c r="J35" s="4">
        <f t="shared" si="2"/>
        <v>12970.380000000001</v>
      </c>
      <c r="K35" s="5">
        <v>3502</v>
      </c>
      <c r="L35" s="13">
        <v>46120</v>
      </c>
      <c r="M35" s="6">
        <v>0.44444444444444398</v>
      </c>
    </row>
    <row r="36" spans="1:22" ht="10.5" customHeight="1" x14ac:dyDescent="0.2">
      <c r="A36" s="15"/>
      <c r="B36" s="1">
        <v>31</v>
      </c>
      <c r="C36" s="1" t="s">
        <v>19</v>
      </c>
      <c r="D36" s="1" t="s">
        <v>52</v>
      </c>
      <c r="E36" s="2">
        <v>150</v>
      </c>
      <c r="F36" s="3">
        <f t="shared" si="0"/>
        <v>1888.8888888888887</v>
      </c>
      <c r="G36" s="3">
        <f t="shared" si="1"/>
        <v>944.44444444444434</v>
      </c>
      <c r="H36" s="2" t="s">
        <v>78</v>
      </c>
      <c r="I36" s="4">
        <f t="shared" si="3"/>
        <v>75555.555555555547</v>
      </c>
      <c r="J36" s="4">
        <f t="shared" si="2"/>
        <v>18888.89</v>
      </c>
      <c r="K36" s="5">
        <v>5100</v>
      </c>
      <c r="L36" s="13">
        <v>46120</v>
      </c>
      <c r="M36" s="6">
        <v>0.45138888888888901</v>
      </c>
    </row>
    <row r="37" spans="1:22" ht="10.5" customHeight="1" x14ac:dyDescent="0.2">
      <c r="A37" s="15"/>
      <c r="B37" s="1">
        <v>32</v>
      </c>
      <c r="C37" s="1" t="s">
        <v>19</v>
      </c>
      <c r="D37" s="1" t="s">
        <v>53</v>
      </c>
      <c r="E37" s="2">
        <v>150</v>
      </c>
      <c r="F37" s="3">
        <f t="shared" si="0"/>
        <v>1222.2222222222222</v>
      </c>
      <c r="G37" s="3">
        <f t="shared" si="1"/>
        <v>611.11111111111109</v>
      </c>
      <c r="H37" s="2" t="s">
        <v>68</v>
      </c>
      <c r="I37" s="4">
        <f t="shared" si="3"/>
        <v>48888.888888888891</v>
      </c>
      <c r="J37" s="4">
        <f t="shared" si="2"/>
        <v>12222.23</v>
      </c>
      <c r="K37" s="5">
        <v>3300</v>
      </c>
      <c r="L37" s="13">
        <v>46120</v>
      </c>
      <c r="M37" s="6">
        <v>0.45833333333333298</v>
      </c>
    </row>
    <row r="38" spans="1:22" ht="10.5" customHeight="1" x14ac:dyDescent="0.2">
      <c r="A38" s="15"/>
      <c r="B38" s="1">
        <v>33</v>
      </c>
      <c r="C38" s="1" t="s">
        <v>19</v>
      </c>
      <c r="D38" s="1" t="s">
        <v>53</v>
      </c>
      <c r="E38" s="2">
        <v>150</v>
      </c>
      <c r="F38" s="3">
        <f t="shared" si="0"/>
        <v>999.99999999999989</v>
      </c>
      <c r="G38" s="3">
        <f t="shared" si="1"/>
        <v>499.99999999999994</v>
      </c>
      <c r="H38" s="2" t="s">
        <v>120</v>
      </c>
      <c r="I38" s="4">
        <f t="shared" si="3"/>
        <v>39999.999999999993</v>
      </c>
      <c r="J38" s="4">
        <f t="shared" si="2"/>
        <v>10000</v>
      </c>
      <c r="K38" s="5">
        <v>2700</v>
      </c>
      <c r="L38" s="13">
        <v>46120</v>
      </c>
      <c r="M38" s="6">
        <v>0.46527777777777801</v>
      </c>
    </row>
    <row r="39" spans="1:22" ht="12" customHeight="1" x14ac:dyDescent="0.2">
      <c r="A39" s="15"/>
      <c r="B39" s="1">
        <v>34</v>
      </c>
      <c r="C39" s="1" t="s">
        <v>19</v>
      </c>
      <c r="D39" s="1" t="s">
        <v>53</v>
      </c>
      <c r="E39" s="2">
        <v>150</v>
      </c>
      <c r="F39" s="3">
        <f t="shared" si="0"/>
        <v>914.81481481481478</v>
      </c>
      <c r="G39" s="3">
        <f t="shared" si="1"/>
        <v>457.40740740740739</v>
      </c>
      <c r="H39" s="2" t="s">
        <v>114</v>
      </c>
      <c r="I39" s="4">
        <f t="shared" si="3"/>
        <v>36592.592592592591</v>
      </c>
      <c r="J39" s="4">
        <f t="shared" si="2"/>
        <v>9148.15</v>
      </c>
      <c r="K39" s="5">
        <v>2470</v>
      </c>
      <c r="L39" s="13">
        <v>46120</v>
      </c>
      <c r="M39" s="6">
        <v>0.47222222222222199</v>
      </c>
    </row>
    <row r="40" spans="1:22" ht="12" customHeight="1" x14ac:dyDescent="0.2">
      <c r="A40" s="15"/>
      <c r="B40" s="1">
        <v>35</v>
      </c>
      <c r="C40" s="1" t="s">
        <v>19</v>
      </c>
      <c r="D40" s="1" t="s">
        <v>53</v>
      </c>
      <c r="E40" s="2">
        <v>150</v>
      </c>
      <c r="F40" s="3">
        <f t="shared" si="0"/>
        <v>1074.0740740740739</v>
      </c>
      <c r="G40" s="3">
        <f t="shared" si="1"/>
        <v>537.03703703703695</v>
      </c>
      <c r="H40" s="2" t="s">
        <v>121</v>
      </c>
      <c r="I40" s="4">
        <f t="shared" si="3"/>
        <v>42962.962962962956</v>
      </c>
      <c r="J40" s="4">
        <f t="shared" si="2"/>
        <v>10740.75</v>
      </c>
      <c r="K40" s="5">
        <v>2900</v>
      </c>
      <c r="L40" s="13">
        <v>46120</v>
      </c>
      <c r="M40" s="6">
        <v>0.47916666666666602</v>
      </c>
    </row>
    <row r="41" spans="1:22" ht="22.5" customHeight="1" x14ac:dyDescent="0.2">
      <c r="A41" s="15"/>
      <c r="B41" s="1">
        <v>36</v>
      </c>
      <c r="C41" s="1" t="s">
        <v>19</v>
      </c>
      <c r="D41" s="1" t="s">
        <v>53</v>
      </c>
      <c r="E41" s="2">
        <v>150</v>
      </c>
      <c r="F41" s="3">
        <f t="shared" si="0"/>
        <v>629.62962962962956</v>
      </c>
      <c r="G41" s="3">
        <f t="shared" ref="G41:G42" si="6">F41/2</f>
        <v>314.81481481481478</v>
      </c>
      <c r="H41" s="2" t="s">
        <v>123</v>
      </c>
      <c r="I41" s="4">
        <f t="shared" si="3"/>
        <v>25185.185185185182</v>
      </c>
      <c r="J41" s="4">
        <f t="shared" si="2"/>
        <v>6296.3</v>
      </c>
      <c r="K41" s="5">
        <v>1700</v>
      </c>
      <c r="L41" s="13">
        <v>46120</v>
      </c>
      <c r="M41" s="6">
        <v>0.48611111111111099</v>
      </c>
    </row>
    <row r="42" spans="1:22" ht="22.5" customHeight="1" x14ac:dyDescent="0.2">
      <c r="A42" s="15"/>
      <c r="B42" s="1">
        <v>37</v>
      </c>
      <c r="C42" s="1" t="s">
        <v>19</v>
      </c>
      <c r="D42" s="1" t="s">
        <v>53</v>
      </c>
      <c r="E42" s="2">
        <v>150</v>
      </c>
      <c r="F42" s="3">
        <f t="shared" si="0"/>
        <v>1111.1111111111111</v>
      </c>
      <c r="G42" s="3">
        <f t="shared" si="6"/>
        <v>555.55555555555554</v>
      </c>
      <c r="H42" s="2" t="s">
        <v>122</v>
      </c>
      <c r="I42" s="4">
        <f t="shared" si="3"/>
        <v>44444.444444444445</v>
      </c>
      <c r="J42" s="4">
        <f t="shared" si="2"/>
        <v>11111.12</v>
      </c>
      <c r="K42" s="5">
        <v>3000</v>
      </c>
      <c r="L42" s="13">
        <v>46120</v>
      </c>
      <c r="M42" s="6">
        <v>0.49305555555555503</v>
      </c>
    </row>
    <row r="43" spans="1:22" ht="11.25" customHeight="1" x14ac:dyDescent="0.2">
      <c r="A43" s="15"/>
      <c r="B43" s="1">
        <v>38</v>
      </c>
      <c r="C43" s="1" t="s">
        <v>19</v>
      </c>
      <c r="D43" s="1" t="s">
        <v>54</v>
      </c>
      <c r="E43" s="2">
        <v>150</v>
      </c>
      <c r="F43" s="3">
        <f t="shared" si="0"/>
        <v>783.7037037037037</v>
      </c>
      <c r="G43" s="3">
        <f t="shared" si="1"/>
        <v>391.85185185185185</v>
      </c>
      <c r="H43" s="2" t="s">
        <v>67</v>
      </c>
      <c r="I43" s="4">
        <f t="shared" si="3"/>
        <v>31348.148148148146</v>
      </c>
      <c r="J43" s="4">
        <f t="shared" si="2"/>
        <v>7837.04</v>
      </c>
      <c r="K43" s="5">
        <v>2116</v>
      </c>
      <c r="L43" s="13">
        <v>46120</v>
      </c>
      <c r="M43" s="6">
        <v>0.5625</v>
      </c>
    </row>
    <row r="44" spans="1:22" ht="22.5" x14ac:dyDescent="0.2">
      <c r="A44" s="15"/>
      <c r="B44" s="1">
        <v>39</v>
      </c>
      <c r="C44" s="1" t="s">
        <v>19</v>
      </c>
      <c r="D44" s="1" t="s">
        <v>58</v>
      </c>
      <c r="E44" s="2">
        <v>150</v>
      </c>
      <c r="F44" s="3">
        <f t="shared" si="0"/>
        <v>359.25925925925924</v>
      </c>
      <c r="G44" s="3">
        <f t="shared" si="1"/>
        <v>179.62962962962962</v>
      </c>
      <c r="H44" s="2" t="s">
        <v>129</v>
      </c>
      <c r="I44" s="4">
        <f t="shared" si="3"/>
        <v>14370.370370370369</v>
      </c>
      <c r="J44" s="4">
        <f t="shared" si="2"/>
        <v>3592.6</v>
      </c>
      <c r="K44" s="5">
        <v>970</v>
      </c>
      <c r="L44" s="13">
        <v>46120</v>
      </c>
      <c r="M44" s="6">
        <v>0.56944444444444442</v>
      </c>
    </row>
    <row r="45" spans="1:22" ht="12" customHeight="1" x14ac:dyDescent="0.2">
      <c r="A45" s="15"/>
      <c r="B45" s="1">
        <v>40</v>
      </c>
      <c r="C45" s="1" t="s">
        <v>11</v>
      </c>
      <c r="D45" s="1" t="s">
        <v>72</v>
      </c>
      <c r="E45" s="2">
        <v>150</v>
      </c>
      <c r="F45" s="3">
        <f t="shared" si="0"/>
        <v>666.66666666666663</v>
      </c>
      <c r="G45" s="3">
        <f t="shared" si="1"/>
        <v>333.33333333333331</v>
      </c>
      <c r="H45" s="2" t="s">
        <v>73</v>
      </c>
      <c r="I45" s="4">
        <f t="shared" si="3"/>
        <v>26666.666666666664</v>
      </c>
      <c r="J45" s="4">
        <f t="shared" si="2"/>
        <v>6666.67</v>
      </c>
      <c r="K45" s="5">
        <v>1800</v>
      </c>
      <c r="L45" s="13">
        <v>46121</v>
      </c>
      <c r="M45" s="6">
        <v>0.41666666666666669</v>
      </c>
      <c r="N45" s="18"/>
      <c r="O45" s="18"/>
      <c r="P45" s="18"/>
      <c r="Q45" s="18"/>
      <c r="R45" s="18"/>
      <c r="S45" s="18"/>
      <c r="T45" s="18"/>
      <c r="U45" s="18"/>
      <c r="V45" s="18"/>
    </row>
    <row r="46" spans="1:22" ht="20.25" customHeight="1" x14ac:dyDescent="0.2">
      <c r="A46" s="15"/>
      <c r="B46" s="1">
        <v>41</v>
      </c>
      <c r="C46" s="1" t="s">
        <v>11</v>
      </c>
      <c r="D46" s="1" t="s">
        <v>74</v>
      </c>
      <c r="E46" s="2">
        <v>150</v>
      </c>
      <c r="F46" s="3">
        <f t="shared" si="0"/>
        <v>555.55555555555554</v>
      </c>
      <c r="G46" s="3">
        <f t="shared" si="1"/>
        <v>277.77777777777777</v>
      </c>
      <c r="H46" s="2" t="s">
        <v>75</v>
      </c>
      <c r="I46" s="4">
        <f t="shared" si="3"/>
        <v>22222.222222222223</v>
      </c>
      <c r="J46" s="4">
        <f t="shared" si="2"/>
        <v>5555.56</v>
      </c>
      <c r="K46" s="5">
        <v>1500</v>
      </c>
      <c r="L46" s="13">
        <v>46121</v>
      </c>
      <c r="M46" s="6">
        <v>0.4236111111111111</v>
      </c>
      <c r="N46" s="18"/>
      <c r="O46" s="18"/>
      <c r="P46" s="18"/>
      <c r="Q46" s="18"/>
      <c r="R46" s="18"/>
      <c r="S46" s="18"/>
      <c r="T46" s="18"/>
      <c r="U46" s="18"/>
      <c r="V46" s="18"/>
    </row>
    <row r="47" spans="1:22" s="35" customFormat="1" ht="21" customHeight="1" x14ac:dyDescent="0.2">
      <c r="A47" s="15"/>
      <c r="B47" s="1">
        <v>42</v>
      </c>
      <c r="C47" s="1" t="s">
        <v>11</v>
      </c>
      <c r="D47" s="1" t="s">
        <v>26</v>
      </c>
      <c r="E47" s="2">
        <v>150</v>
      </c>
      <c r="F47" s="3">
        <f t="shared" si="0"/>
        <v>1600.3703703703702</v>
      </c>
      <c r="G47" s="3">
        <f t="shared" si="1"/>
        <v>800.18518518518511</v>
      </c>
      <c r="H47" s="32" t="s">
        <v>90</v>
      </c>
      <c r="I47" s="4">
        <f t="shared" si="3"/>
        <v>64014.81481481481</v>
      </c>
      <c r="J47" s="4">
        <f t="shared" si="2"/>
        <v>16003.710000000001</v>
      </c>
      <c r="K47" s="5">
        <v>4321</v>
      </c>
      <c r="L47" s="13">
        <v>46121</v>
      </c>
      <c r="M47" s="6">
        <v>0.43055555555555503</v>
      </c>
      <c r="N47" s="19"/>
      <c r="O47" s="20"/>
      <c r="P47" s="21"/>
      <c r="Q47" s="34"/>
      <c r="R47" s="22"/>
      <c r="S47" s="22"/>
      <c r="T47" s="20"/>
      <c r="U47" s="23"/>
      <c r="V47" s="24"/>
    </row>
    <row r="48" spans="1:22" s="35" customFormat="1" ht="12.75" customHeight="1" x14ac:dyDescent="0.2">
      <c r="A48" s="15"/>
      <c r="B48" s="1">
        <v>43</v>
      </c>
      <c r="C48" s="1" t="s">
        <v>11</v>
      </c>
      <c r="D48" s="1" t="s">
        <v>12</v>
      </c>
      <c r="E48" s="2">
        <v>150</v>
      </c>
      <c r="F48" s="3">
        <f t="shared" si="0"/>
        <v>1303.7037037037037</v>
      </c>
      <c r="G48" s="3">
        <f t="shared" si="1"/>
        <v>651.85185185185185</v>
      </c>
      <c r="H48" s="2" t="s">
        <v>115</v>
      </c>
      <c r="I48" s="4">
        <f t="shared" si="3"/>
        <v>52148.148148148146</v>
      </c>
      <c r="J48" s="4">
        <f t="shared" si="2"/>
        <v>13037.04</v>
      </c>
      <c r="K48" s="5">
        <v>3520</v>
      </c>
      <c r="L48" s="13">
        <v>46121</v>
      </c>
      <c r="M48" s="6">
        <v>0.4375</v>
      </c>
      <c r="N48" s="19"/>
      <c r="O48" s="20"/>
      <c r="P48" s="21"/>
      <c r="Q48" s="34"/>
      <c r="R48" s="22"/>
      <c r="S48" s="22"/>
      <c r="T48" s="20"/>
      <c r="U48" s="23"/>
      <c r="V48" s="24"/>
    </row>
    <row r="49" spans="1:22" ht="11.25" customHeight="1" x14ac:dyDescent="0.2">
      <c r="A49" s="15"/>
      <c r="B49" s="1">
        <v>44</v>
      </c>
      <c r="C49" s="1" t="s">
        <v>11</v>
      </c>
      <c r="D49" s="1" t="s">
        <v>91</v>
      </c>
      <c r="E49" s="2">
        <v>150</v>
      </c>
      <c r="F49" s="3">
        <f t="shared" si="0"/>
        <v>740.74074074074065</v>
      </c>
      <c r="G49" s="3">
        <f t="shared" si="1"/>
        <v>370.37037037037032</v>
      </c>
      <c r="H49" s="2" t="s">
        <v>67</v>
      </c>
      <c r="I49" s="4">
        <f t="shared" si="3"/>
        <v>29629.629629629628</v>
      </c>
      <c r="J49" s="4">
        <f t="shared" si="2"/>
        <v>7407.41</v>
      </c>
      <c r="K49" s="5">
        <v>2000</v>
      </c>
      <c r="L49" s="13">
        <v>46122</v>
      </c>
      <c r="M49" s="6">
        <v>0.44444444444444398</v>
      </c>
      <c r="N49" s="18"/>
      <c r="O49" s="18"/>
      <c r="P49" s="18"/>
      <c r="Q49" s="18"/>
      <c r="R49" s="18"/>
      <c r="S49" s="18"/>
      <c r="T49" s="18"/>
      <c r="U49" s="18"/>
      <c r="V49" s="18"/>
    </row>
    <row r="50" spans="1:22" ht="12" x14ac:dyDescent="0.2">
      <c r="A50" s="15"/>
      <c r="B50" s="1">
        <v>45</v>
      </c>
      <c r="C50" s="1" t="s">
        <v>11</v>
      </c>
      <c r="D50" s="1" t="s">
        <v>13</v>
      </c>
      <c r="E50" s="2">
        <v>150</v>
      </c>
      <c r="F50" s="3">
        <f t="shared" si="0"/>
        <v>481.48148148148147</v>
      </c>
      <c r="G50" s="3">
        <f t="shared" si="1"/>
        <v>240.74074074074073</v>
      </c>
      <c r="H50" s="2" t="s">
        <v>36</v>
      </c>
      <c r="I50" s="4">
        <f t="shared" si="3"/>
        <v>19259.259259259259</v>
      </c>
      <c r="J50" s="4">
        <f t="shared" si="2"/>
        <v>4814.82</v>
      </c>
      <c r="K50" s="5">
        <v>1300</v>
      </c>
      <c r="L50" s="13">
        <v>46122</v>
      </c>
      <c r="M50" s="6">
        <v>0.45138888888888901</v>
      </c>
      <c r="N50" s="18"/>
      <c r="O50" s="18"/>
      <c r="P50" s="18"/>
      <c r="Q50" s="18"/>
      <c r="R50" s="18"/>
      <c r="S50" s="18"/>
      <c r="T50" s="18"/>
      <c r="U50" s="18"/>
      <c r="V50" s="18"/>
    </row>
    <row r="51" spans="1:22" ht="11.25" customHeight="1" x14ac:dyDescent="0.2">
      <c r="A51" s="15"/>
      <c r="B51" s="1">
        <v>46</v>
      </c>
      <c r="C51" s="1" t="s">
        <v>11</v>
      </c>
      <c r="D51" s="1" t="s">
        <v>81</v>
      </c>
      <c r="E51" s="2">
        <v>150</v>
      </c>
      <c r="F51" s="3">
        <f t="shared" si="0"/>
        <v>438.1481481481481</v>
      </c>
      <c r="G51" s="3">
        <f t="shared" ref="G51:G52" si="7">F51/2</f>
        <v>219.07407407407405</v>
      </c>
      <c r="H51" s="2" t="s">
        <v>82</v>
      </c>
      <c r="I51" s="4">
        <f t="shared" si="3"/>
        <v>17525.925925925923</v>
      </c>
      <c r="J51" s="4">
        <f t="shared" si="2"/>
        <v>4381.49</v>
      </c>
      <c r="K51" s="5">
        <v>1183</v>
      </c>
      <c r="L51" s="13">
        <v>46122</v>
      </c>
      <c r="M51" s="6">
        <v>0.45833333333333298</v>
      </c>
    </row>
    <row r="52" spans="1:22" ht="12" x14ac:dyDescent="0.2">
      <c r="A52" s="15"/>
      <c r="B52" s="1">
        <v>47</v>
      </c>
      <c r="C52" s="1" t="s">
        <v>11</v>
      </c>
      <c r="D52" s="1" t="s">
        <v>130</v>
      </c>
      <c r="E52" s="2">
        <v>150</v>
      </c>
      <c r="F52" s="3">
        <f t="shared" ref="F52" si="8">K52/2.7</f>
        <v>1851.8518518518517</v>
      </c>
      <c r="G52" s="3">
        <f t="shared" si="7"/>
        <v>925.92592592592587</v>
      </c>
      <c r="H52" s="2" t="s">
        <v>133</v>
      </c>
      <c r="I52" s="4">
        <f t="shared" ref="I52" si="9">F52*40</f>
        <v>74074.074074074073</v>
      </c>
      <c r="J52" s="4">
        <f t="shared" ref="J52" si="10">CEILING(I52*0.25,0.01)</f>
        <v>18518.52</v>
      </c>
      <c r="K52" s="5">
        <v>5000</v>
      </c>
      <c r="L52" s="13">
        <v>46122</v>
      </c>
      <c r="M52" s="6">
        <v>0.46527777777777801</v>
      </c>
    </row>
    <row r="53" spans="1:22" ht="11.25" customHeight="1" x14ac:dyDescent="0.2">
      <c r="A53" s="15"/>
      <c r="B53" s="1">
        <v>48</v>
      </c>
      <c r="C53" s="1" t="s">
        <v>11</v>
      </c>
      <c r="D53" s="1" t="s">
        <v>131</v>
      </c>
      <c r="E53" s="2">
        <v>150</v>
      </c>
      <c r="F53" s="3">
        <f t="shared" ref="F53" si="11">K53/2.7</f>
        <v>925.92592592592587</v>
      </c>
      <c r="G53" s="3">
        <f t="shared" ref="G53" si="12">F53/2</f>
        <v>462.96296296296293</v>
      </c>
      <c r="H53" s="2" t="s">
        <v>132</v>
      </c>
      <c r="I53" s="4">
        <f t="shared" ref="I53" si="13">F53*40</f>
        <v>37037.037037037036</v>
      </c>
      <c r="J53" s="4">
        <f t="shared" ref="J53" si="14">CEILING(I53*0.25,0.01)</f>
        <v>9259.26</v>
      </c>
      <c r="K53" s="5">
        <v>2500</v>
      </c>
      <c r="L53" s="13">
        <v>46122</v>
      </c>
      <c r="M53" s="6">
        <v>0.47222222222222199</v>
      </c>
    </row>
    <row r="54" spans="1:22" ht="12" x14ac:dyDescent="0.2">
      <c r="A54" s="15"/>
      <c r="B54" s="1">
        <v>49</v>
      </c>
      <c r="C54" s="1" t="s">
        <v>11</v>
      </c>
      <c r="D54" s="1" t="s">
        <v>95</v>
      </c>
      <c r="E54" s="2">
        <v>150</v>
      </c>
      <c r="F54" s="3">
        <f t="shared" si="0"/>
        <v>490.7407407407407</v>
      </c>
      <c r="G54" s="3">
        <f t="shared" ref="G54" si="15">F54/2</f>
        <v>245.37037037037035</v>
      </c>
      <c r="H54" s="2" t="s">
        <v>92</v>
      </c>
      <c r="I54" s="4">
        <f t="shared" si="3"/>
        <v>19629.629629629628</v>
      </c>
      <c r="J54" s="4">
        <f t="shared" si="2"/>
        <v>4907.41</v>
      </c>
      <c r="K54" s="5">
        <v>1325</v>
      </c>
      <c r="L54" s="13">
        <v>46122</v>
      </c>
      <c r="M54" s="6">
        <v>0.47916666666666602</v>
      </c>
    </row>
    <row r="55" spans="1:22" ht="11.25" customHeight="1" x14ac:dyDescent="0.2">
      <c r="A55" s="15"/>
      <c r="B55" s="1">
        <v>50</v>
      </c>
      <c r="C55" s="1" t="s">
        <v>11</v>
      </c>
      <c r="D55" s="1" t="s">
        <v>31</v>
      </c>
      <c r="E55" s="2">
        <v>150</v>
      </c>
      <c r="F55" s="3">
        <f t="shared" si="0"/>
        <v>925.92592592592587</v>
      </c>
      <c r="G55" s="3">
        <f t="shared" si="1"/>
        <v>462.96296296296293</v>
      </c>
      <c r="H55" s="2" t="s">
        <v>117</v>
      </c>
      <c r="I55" s="4">
        <f t="shared" si="3"/>
        <v>37037.037037037036</v>
      </c>
      <c r="J55" s="4">
        <f t="shared" si="2"/>
        <v>9259.26</v>
      </c>
      <c r="K55" s="5">
        <v>2500</v>
      </c>
      <c r="L55" s="13">
        <v>46122</v>
      </c>
      <c r="M55" s="6">
        <v>0.48611111111111099</v>
      </c>
    </row>
    <row r="56" spans="1:22" ht="12" x14ac:dyDescent="0.2">
      <c r="B56" s="1">
        <v>51</v>
      </c>
      <c r="C56" s="1" t="s">
        <v>11</v>
      </c>
      <c r="D56" s="1" t="s">
        <v>30</v>
      </c>
      <c r="E56" s="2">
        <v>150</v>
      </c>
      <c r="F56" s="3">
        <f t="shared" si="0"/>
        <v>925.92592592592587</v>
      </c>
      <c r="G56" s="3">
        <f t="shared" si="1"/>
        <v>462.96296296296293</v>
      </c>
      <c r="H56" s="2" t="s">
        <v>38</v>
      </c>
      <c r="I56" s="4">
        <f t="shared" si="3"/>
        <v>37037.037037037036</v>
      </c>
      <c r="J56" s="4">
        <f t="shared" si="2"/>
        <v>9259.26</v>
      </c>
      <c r="K56" s="5">
        <v>2500</v>
      </c>
      <c r="L56" s="13">
        <v>46122</v>
      </c>
      <c r="M56" s="6">
        <v>0.49305555555555503</v>
      </c>
    </row>
    <row r="57" spans="1:22" ht="11.25" customHeight="1" x14ac:dyDescent="0.2">
      <c r="B57" s="1">
        <v>52</v>
      </c>
      <c r="C57" s="1" t="s">
        <v>11</v>
      </c>
      <c r="D57" s="1" t="s">
        <v>15</v>
      </c>
      <c r="E57" s="2">
        <v>150</v>
      </c>
      <c r="F57" s="3">
        <f t="shared" si="0"/>
        <v>740.74074074074065</v>
      </c>
      <c r="G57" s="3">
        <f t="shared" si="1"/>
        <v>370.37037037037032</v>
      </c>
      <c r="H57" s="2" t="s">
        <v>37</v>
      </c>
      <c r="I57" s="4">
        <f t="shared" si="3"/>
        <v>29629.629629629628</v>
      </c>
      <c r="J57" s="4">
        <f t="shared" si="2"/>
        <v>7407.41</v>
      </c>
      <c r="K57" s="5">
        <v>2000</v>
      </c>
      <c r="L57" s="13">
        <v>46122</v>
      </c>
      <c r="M57" s="6">
        <v>0.5625</v>
      </c>
    </row>
    <row r="58" spans="1:22" ht="12" x14ac:dyDescent="0.2">
      <c r="B58" s="1">
        <v>53</v>
      </c>
      <c r="C58" s="1" t="s">
        <v>11</v>
      </c>
      <c r="D58" s="1" t="s">
        <v>14</v>
      </c>
      <c r="E58" s="2">
        <v>150</v>
      </c>
      <c r="F58" s="3">
        <f t="shared" si="0"/>
        <v>618.51851851851848</v>
      </c>
      <c r="G58" s="3">
        <f t="shared" si="1"/>
        <v>309.25925925925924</v>
      </c>
      <c r="H58" s="2" t="s">
        <v>35</v>
      </c>
      <c r="I58" s="4">
        <f t="shared" si="3"/>
        <v>24740.740740740737</v>
      </c>
      <c r="J58" s="4">
        <f t="shared" si="2"/>
        <v>6185.1900000000005</v>
      </c>
      <c r="K58" s="5">
        <v>1670</v>
      </c>
      <c r="L58" s="13">
        <v>46122</v>
      </c>
      <c r="M58" s="6">
        <v>0.56944444444444442</v>
      </c>
    </row>
    <row r="59" spans="1:22" ht="11.25" customHeight="1" x14ac:dyDescent="0.2">
      <c r="B59" s="1">
        <v>54</v>
      </c>
      <c r="C59" s="8" t="s">
        <v>43</v>
      </c>
      <c r="D59" s="8" t="s">
        <v>103</v>
      </c>
      <c r="E59" s="2">
        <v>150</v>
      </c>
      <c r="F59" s="3">
        <f t="shared" si="0"/>
        <v>666.66666666666663</v>
      </c>
      <c r="G59" s="9">
        <f t="shared" si="1"/>
        <v>333.33333333333331</v>
      </c>
      <c r="H59" s="10" t="s">
        <v>104</v>
      </c>
      <c r="I59" s="4">
        <f t="shared" si="3"/>
        <v>26666.666666666664</v>
      </c>
      <c r="J59" s="11">
        <f t="shared" si="2"/>
        <v>6666.67</v>
      </c>
      <c r="K59" s="12">
        <v>1800</v>
      </c>
      <c r="L59" s="13">
        <v>46125</v>
      </c>
      <c r="M59" s="6">
        <v>0.41666666666666669</v>
      </c>
    </row>
    <row r="60" spans="1:22" ht="12" x14ac:dyDescent="0.2">
      <c r="B60" s="1">
        <v>55</v>
      </c>
      <c r="C60" s="8" t="s">
        <v>43</v>
      </c>
      <c r="D60" s="8" t="s">
        <v>105</v>
      </c>
      <c r="E60" s="2">
        <v>150</v>
      </c>
      <c r="F60" s="3">
        <f t="shared" si="0"/>
        <v>925.92592592592587</v>
      </c>
      <c r="G60" s="9">
        <f t="shared" si="1"/>
        <v>462.96296296296293</v>
      </c>
      <c r="H60" s="10" t="s">
        <v>106</v>
      </c>
      <c r="I60" s="4">
        <f t="shared" si="3"/>
        <v>37037.037037037036</v>
      </c>
      <c r="J60" s="11">
        <f t="shared" si="2"/>
        <v>9259.26</v>
      </c>
      <c r="K60" s="12">
        <v>2500</v>
      </c>
      <c r="L60" s="13">
        <v>46125</v>
      </c>
      <c r="M60" s="6">
        <v>0.4236111111111111</v>
      </c>
    </row>
    <row r="61" spans="1:22" ht="11.25" customHeight="1" x14ac:dyDescent="0.2">
      <c r="B61" s="1">
        <v>56</v>
      </c>
      <c r="C61" s="8" t="s">
        <v>43</v>
      </c>
      <c r="D61" s="8" t="s">
        <v>107</v>
      </c>
      <c r="E61" s="2">
        <v>150</v>
      </c>
      <c r="F61" s="3">
        <f t="shared" si="0"/>
        <v>925.92592592592587</v>
      </c>
      <c r="G61" s="9">
        <f t="shared" si="1"/>
        <v>462.96296296296293</v>
      </c>
      <c r="H61" s="10" t="s">
        <v>108</v>
      </c>
      <c r="I61" s="4">
        <f t="shared" si="3"/>
        <v>37037.037037037036</v>
      </c>
      <c r="J61" s="11">
        <f t="shared" si="2"/>
        <v>9259.26</v>
      </c>
      <c r="K61" s="12">
        <v>2500</v>
      </c>
      <c r="L61" s="13">
        <v>46125</v>
      </c>
      <c r="M61" s="6">
        <v>0.43055555555555503</v>
      </c>
    </row>
    <row r="62" spans="1:22" ht="12" x14ac:dyDescent="0.2">
      <c r="B62" s="1">
        <v>57</v>
      </c>
      <c r="C62" s="8" t="s">
        <v>43</v>
      </c>
      <c r="D62" s="8" t="s">
        <v>109</v>
      </c>
      <c r="E62" s="2">
        <v>150</v>
      </c>
      <c r="F62" s="3">
        <f t="shared" ref="F62" si="16">K62/2.7</f>
        <v>925.92592592592587</v>
      </c>
      <c r="G62" s="9">
        <f t="shared" si="1"/>
        <v>462.96296296296293</v>
      </c>
      <c r="H62" s="10" t="s">
        <v>110</v>
      </c>
      <c r="I62" s="4">
        <f t="shared" si="3"/>
        <v>37037.037037037036</v>
      </c>
      <c r="J62" s="11">
        <f t="shared" si="2"/>
        <v>9259.26</v>
      </c>
      <c r="K62" s="12">
        <v>2500</v>
      </c>
      <c r="L62" s="13">
        <v>46125</v>
      </c>
      <c r="M62" s="6">
        <v>0.4375</v>
      </c>
    </row>
    <row r="63" spans="1:22" ht="11.25" customHeight="1" x14ac:dyDescent="0.2">
      <c r="B63" s="1">
        <v>58</v>
      </c>
      <c r="C63" s="1" t="s">
        <v>43</v>
      </c>
      <c r="D63" s="1" t="s">
        <v>57</v>
      </c>
      <c r="E63" s="2">
        <v>150</v>
      </c>
      <c r="F63" s="3">
        <f>K63/2.7</f>
        <v>370.37037037037032</v>
      </c>
      <c r="G63" s="3">
        <f>F63/2</f>
        <v>185.18518518518516</v>
      </c>
      <c r="H63" s="2" t="s">
        <v>64</v>
      </c>
      <c r="I63" s="4">
        <f>F63*40</f>
        <v>14814.814814814814</v>
      </c>
      <c r="J63" s="4">
        <f>CEILING(I63*0.25,0.01)</f>
        <v>3703.71</v>
      </c>
      <c r="K63" s="5">
        <v>1000</v>
      </c>
      <c r="L63" s="13">
        <v>46125</v>
      </c>
      <c r="M63" s="6">
        <v>0.44444444444444398</v>
      </c>
    </row>
    <row r="64" spans="1:22" ht="12" x14ac:dyDescent="0.2">
      <c r="B64" s="1">
        <v>59</v>
      </c>
      <c r="C64" s="1" t="s">
        <v>43</v>
      </c>
      <c r="D64" s="1" t="s">
        <v>57</v>
      </c>
      <c r="E64" s="2">
        <v>150</v>
      </c>
      <c r="F64" s="3">
        <f>K64/2.7</f>
        <v>370.37037037037032</v>
      </c>
      <c r="G64" s="3">
        <f>F64/2</f>
        <v>185.18518518518516</v>
      </c>
      <c r="H64" s="2" t="s">
        <v>65</v>
      </c>
      <c r="I64" s="4">
        <f>F64*40</f>
        <v>14814.814814814814</v>
      </c>
      <c r="J64" s="4">
        <f>CEILING(I64*0.25,0.01)</f>
        <v>3703.71</v>
      </c>
      <c r="K64" s="5">
        <v>1000</v>
      </c>
      <c r="L64" s="13">
        <v>46125</v>
      </c>
      <c r="M64" s="6">
        <v>0.45138888888888901</v>
      </c>
    </row>
    <row r="65" spans="2:13" ht="22.5" customHeight="1" x14ac:dyDescent="0.2">
      <c r="B65" s="1">
        <v>60</v>
      </c>
      <c r="C65" s="1" t="s">
        <v>43</v>
      </c>
      <c r="D65" s="1" t="s">
        <v>101</v>
      </c>
      <c r="E65" s="2">
        <v>150</v>
      </c>
      <c r="F65" s="3">
        <f>K65/2.7</f>
        <v>1518.5185185185185</v>
      </c>
      <c r="G65" s="3">
        <f t="shared" ref="G65" si="17">F65/2</f>
        <v>759.25925925925924</v>
      </c>
      <c r="H65" s="2" t="s">
        <v>102</v>
      </c>
      <c r="I65" s="4">
        <f>F65*40</f>
        <v>60740.740740740737</v>
      </c>
      <c r="J65" s="4">
        <f>CEILING(I65*0.25,0.01)</f>
        <v>15185.19</v>
      </c>
      <c r="K65" s="5">
        <v>4100</v>
      </c>
      <c r="L65" s="13">
        <v>46125</v>
      </c>
      <c r="M65" s="6">
        <v>0.45833333333333298</v>
      </c>
    </row>
    <row r="66" spans="2:13" ht="12" x14ac:dyDescent="0.2">
      <c r="B66" s="1">
        <v>61</v>
      </c>
      <c r="C66" s="8" t="s">
        <v>112</v>
      </c>
      <c r="D66" s="8" t="s">
        <v>113</v>
      </c>
      <c r="E66" s="10">
        <v>150</v>
      </c>
      <c r="F66" s="3">
        <f>K66/2.7</f>
        <v>1111.1111111111111</v>
      </c>
      <c r="G66" s="9">
        <f>F66/2</f>
        <v>555.55555555555554</v>
      </c>
      <c r="H66" s="8" t="s">
        <v>119</v>
      </c>
      <c r="I66" s="4">
        <f t="shared" ref="I66" si="18">F66*40</f>
        <v>44444.444444444445</v>
      </c>
      <c r="J66" s="11">
        <f t="shared" ref="J66" si="19">CEILING(I66*0.25,0.01)</f>
        <v>11111.12</v>
      </c>
      <c r="K66" s="12">
        <v>3000</v>
      </c>
      <c r="L66" s="13">
        <v>46125</v>
      </c>
      <c r="M66" s="6">
        <v>0.46527777777777801</v>
      </c>
    </row>
  </sheetData>
  <mergeCells count="13">
    <mergeCell ref="B1:K1"/>
    <mergeCell ref="B3:B4"/>
    <mergeCell ref="F3:G4"/>
    <mergeCell ref="C3:C5"/>
    <mergeCell ref="D3:D5"/>
    <mergeCell ref="E3:E5"/>
    <mergeCell ref="H3:H5"/>
    <mergeCell ref="I3:I5"/>
    <mergeCell ref="L3:L5"/>
    <mergeCell ref="M3:M5"/>
    <mergeCell ref="B2:M2"/>
    <mergeCell ref="J3:J5"/>
    <mergeCell ref="K3:K5"/>
  </mergeCells>
  <pageMargins left="3.937007874015748E-2" right="3.937007874015748E-2" top="0.19685039370078741" bottom="0.19685039370078741"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C10655CAD4E89E48A8C5473085C60FA3" ma:contentTypeVersion="2" ma:contentTypeDescription="Yeni belge oluşturun." ma:contentTypeScope="" ma:versionID="32d095c99b8d585d09eb58d655a64a11">
  <xsd:schema xmlns:xsd="http://www.w3.org/2001/XMLSchema" xmlns:xs="http://www.w3.org/2001/XMLSchema" xmlns:p="http://schemas.microsoft.com/office/2006/metadata/properties" xmlns:ns1="http://schemas.microsoft.com/sharepoint/v3" xmlns:ns2="becc5919-abbf-4e40-b45a-9357038fee8c" targetNamespace="http://schemas.microsoft.com/office/2006/metadata/properties" ma:root="true" ma:fieldsID="70065e3c31d9dfb2e215f5bf0d98079b" ns1:_="" ns2:_="">
    <xsd:import namespace="http://schemas.microsoft.com/sharepoint/v3"/>
    <xsd:import namespace="becc5919-abbf-4e40-b45a-9357038fee8c"/>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cc5919-abbf-4e40-b45a-9357038fee8c"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becc5919-abbf-4e40-b45a-9357038fee8c"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D73D1D6-AEF1-4103-AC72-1257BA2AED42}"/>
</file>

<file path=customXml/itemProps2.xml><?xml version="1.0" encoding="utf-8"?>
<ds:datastoreItem xmlns:ds="http://schemas.openxmlformats.org/officeDocument/2006/customXml" ds:itemID="{B36CF81E-081C-4DD5-88F3-C1536547616D}"/>
</file>

<file path=customXml/itemProps3.xml><?xml version="1.0" encoding="utf-8"?>
<ds:datastoreItem xmlns:ds="http://schemas.openxmlformats.org/officeDocument/2006/customXml" ds:itemID="{EA51F144-68AF-462D-AEA6-FCBA28580D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2026-03-18T12:41:31Z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0x010100C10655CAD4E89E48A8C5473085C60FA3</vt:lpwstr>
  </property>
</Properties>
</file>